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90" windowHeight="7980"/>
  </bookViews>
  <sheets>
    <sheet name="сентябрь 5-10кл." sheetId="13" r:id="rId1"/>
  </sheets>
  <definedNames>
    <definedName name="_xlnm.Print_Area" localSheetId="0">'сентябрь 5-10кл.'!$A$1:$G$529</definedName>
  </definedNames>
  <calcPr calcId="145621"/>
</workbook>
</file>

<file path=xl/calcChain.xml><?xml version="1.0" encoding="utf-8"?>
<calcChain xmlns="http://schemas.openxmlformats.org/spreadsheetml/2006/main">
  <c r="G373" i="13" l="1"/>
  <c r="F373" i="13"/>
  <c r="E373" i="13"/>
  <c r="D373" i="13"/>
  <c r="G149" i="13"/>
  <c r="F149" i="13"/>
  <c r="E149" i="13"/>
  <c r="D149" i="13"/>
  <c r="G112" i="13"/>
  <c r="F112" i="13"/>
  <c r="E112" i="13"/>
  <c r="D112" i="13"/>
  <c r="D61" i="13"/>
  <c r="G61" i="13"/>
  <c r="F61" i="13"/>
  <c r="E61" i="13"/>
  <c r="F40" i="13"/>
  <c r="G36" i="13"/>
  <c r="F36" i="13"/>
  <c r="E36" i="13"/>
  <c r="D36" i="13"/>
  <c r="G28" i="13"/>
  <c r="F28" i="13"/>
  <c r="E28" i="13"/>
  <c r="D28" i="13"/>
  <c r="G23" i="13"/>
  <c r="F23" i="13"/>
  <c r="E23" i="13"/>
  <c r="D23" i="13"/>
  <c r="G14" i="13"/>
  <c r="F14" i="13"/>
  <c r="E14" i="13"/>
  <c r="D14" i="13"/>
  <c r="D52" i="13"/>
  <c r="G525" i="13"/>
  <c r="F525" i="13"/>
  <c r="E525" i="13"/>
  <c r="D525" i="13"/>
  <c r="G521" i="13"/>
  <c r="F521" i="13"/>
  <c r="E521" i="13"/>
  <c r="D521" i="13"/>
  <c r="G514" i="13"/>
  <c r="F514" i="13"/>
  <c r="E514" i="13"/>
  <c r="D514" i="13"/>
  <c r="G509" i="13"/>
  <c r="F509" i="13"/>
  <c r="E509" i="13"/>
  <c r="D509" i="13"/>
  <c r="G500" i="13"/>
  <c r="G526" i="13" s="1"/>
  <c r="F500" i="13"/>
  <c r="E500" i="13"/>
  <c r="D500" i="13"/>
  <c r="G488" i="13"/>
  <c r="F488" i="13"/>
  <c r="E488" i="13"/>
  <c r="D488" i="13"/>
  <c r="G484" i="13"/>
  <c r="F484" i="13"/>
  <c r="E484" i="13"/>
  <c r="D484" i="13"/>
  <c r="G476" i="13"/>
  <c r="F476" i="13"/>
  <c r="E476" i="13"/>
  <c r="D476" i="13"/>
  <c r="G471" i="13"/>
  <c r="F471" i="13"/>
  <c r="E471" i="13"/>
  <c r="D471" i="13"/>
  <c r="G462" i="13"/>
  <c r="F462" i="13"/>
  <c r="E462" i="13"/>
  <c r="D462" i="13"/>
  <c r="G451" i="13"/>
  <c r="F451" i="13"/>
  <c r="E451" i="13"/>
  <c r="D451" i="13"/>
  <c r="G435" i="13"/>
  <c r="F435" i="13"/>
  <c r="E435" i="13"/>
  <c r="D435" i="13"/>
  <c r="G427" i="13"/>
  <c r="F427" i="13"/>
  <c r="E427" i="13"/>
  <c r="D427" i="13"/>
  <c r="G447" i="13"/>
  <c r="F447" i="13"/>
  <c r="E447" i="13"/>
  <c r="D447" i="13"/>
  <c r="G440" i="13"/>
  <c r="F440" i="13"/>
  <c r="E440" i="13"/>
  <c r="D440" i="13"/>
  <c r="G415" i="13"/>
  <c r="F415" i="13"/>
  <c r="E415" i="13"/>
  <c r="D415" i="13"/>
  <c r="G411" i="13"/>
  <c r="F411" i="13"/>
  <c r="E411" i="13"/>
  <c r="D411" i="13"/>
  <c r="G403" i="13"/>
  <c r="F403" i="13"/>
  <c r="E403" i="13"/>
  <c r="D403" i="13"/>
  <c r="G398" i="13"/>
  <c r="F398" i="13"/>
  <c r="E398" i="13"/>
  <c r="D398" i="13"/>
  <c r="G389" i="13"/>
  <c r="F389" i="13"/>
  <c r="F416" i="13" s="1"/>
  <c r="E389" i="13"/>
  <c r="D389" i="13"/>
  <c r="G377" i="13"/>
  <c r="F377" i="13"/>
  <c r="E377" i="13"/>
  <c r="D377" i="13"/>
  <c r="G366" i="13"/>
  <c r="F366" i="13"/>
  <c r="E366" i="13"/>
  <c r="D366" i="13"/>
  <c r="G361" i="13"/>
  <c r="F361" i="13"/>
  <c r="E361" i="13"/>
  <c r="D361" i="13"/>
  <c r="G352" i="13"/>
  <c r="F352" i="13"/>
  <c r="E352" i="13"/>
  <c r="D352" i="13"/>
  <c r="G340" i="13"/>
  <c r="F340" i="13"/>
  <c r="E340" i="13"/>
  <c r="D340" i="13"/>
  <c r="G336" i="13"/>
  <c r="F336" i="13"/>
  <c r="E336" i="13"/>
  <c r="D336" i="13"/>
  <c r="G329" i="13"/>
  <c r="F329" i="13"/>
  <c r="E329" i="13"/>
  <c r="D329" i="13"/>
  <c r="G324" i="13"/>
  <c r="F324" i="13"/>
  <c r="E324" i="13"/>
  <c r="D324" i="13"/>
  <c r="G315" i="13"/>
  <c r="F315" i="13"/>
  <c r="F341" i="13" s="1"/>
  <c r="E315" i="13"/>
  <c r="D315" i="13"/>
  <c r="G303" i="13"/>
  <c r="F303" i="13"/>
  <c r="E303" i="13"/>
  <c r="D303" i="13"/>
  <c r="G299" i="13"/>
  <c r="F299" i="13"/>
  <c r="E299" i="13"/>
  <c r="D299" i="13"/>
  <c r="G291" i="13"/>
  <c r="F291" i="13"/>
  <c r="E291" i="13"/>
  <c r="D291" i="13"/>
  <c r="G286" i="13"/>
  <c r="F286" i="13"/>
  <c r="E286" i="13"/>
  <c r="D286" i="13"/>
  <c r="G277" i="13"/>
  <c r="F277" i="13"/>
  <c r="F304" i="13" s="1"/>
  <c r="E277" i="13"/>
  <c r="D277" i="13"/>
  <c r="G265" i="13"/>
  <c r="F265" i="13"/>
  <c r="E265" i="13"/>
  <c r="D265" i="13"/>
  <c r="G261" i="13"/>
  <c r="F261" i="13"/>
  <c r="E261" i="13"/>
  <c r="D261" i="13"/>
  <c r="G253" i="13"/>
  <c r="F253" i="13"/>
  <c r="E253" i="13"/>
  <c r="D253" i="13"/>
  <c r="G248" i="13"/>
  <c r="F248" i="13"/>
  <c r="E248" i="13"/>
  <c r="D248" i="13"/>
  <c r="G239" i="13"/>
  <c r="F239" i="13"/>
  <c r="E239" i="13"/>
  <c r="D239" i="13"/>
  <c r="G227" i="13"/>
  <c r="F227" i="13"/>
  <c r="E227" i="13"/>
  <c r="D227" i="13"/>
  <c r="G222" i="13"/>
  <c r="F222" i="13"/>
  <c r="E222" i="13"/>
  <c r="D222" i="13"/>
  <c r="G214" i="13"/>
  <c r="F214" i="13"/>
  <c r="E214" i="13"/>
  <c r="D214" i="13"/>
  <c r="G209" i="13"/>
  <c r="F209" i="13"/>
  <c r="E209" i="13"/>
  <c r="D209" i="13"/>
  <c r="G201" i="13"/>
  <c r="F201" i="13"/>
  <c r="E201" i="13"/>
  <c r="D201" i="13"/>
  <c r="G165" i="13"/>
  <c r="F165" i="13"/>
  <c r="E165" i="13"/>
  <c r="D165" i="13"/>
  <c r="G174" i="13"/>
  <c r="F174" i="13"/>
  <c r="E174" i="13"/>
  <c r="D174" i="13"/>
  <c r="G179" i="13"/>
  <c r="F179" i="13"/>
  <c r="E179" i="13"/>
  <c r="D179" i="13"/>
  <c r="G186" i="13"/>
  <c r="F186" i="13"/>
  <c r="E186" i="13"/>
  <c r="D186" i="13"/>
  <c r="G190" i="13"/>
  <c r="F190" i="13"/>
  <c r="E190" i="13"/>
  <c r="D190" i="13"/>
  <c r="G153" i="13"/>
  <c r="F153" i="13"/>
  <c r="E153" i="13"/>
  <c r="D153" i="13"/>
  <c r="G142" i="13"/>
  <c r="F142" i="13"/>
  <c r="E142" i="13"/>
  <c r="D142" i="13"/>
  <c r="G137" i="13"/>
  <c r="F137" i="13"/>
  <c r="E137" i="13"/>
  <c r="D137" i="13"/>
  <c r="G128" i="13"/>
  <c r="F128" i="13"/>
  <c r="E128" i="13"/>
  <c r="D128" i="13"/>
  <c r="G116" i="13"/>
  <c r="F116" i="13"/>
  <c r="E116" i="13"/>
  <c r="D116" i="13"/>
  <c r="G104" i="13"/>
  <c r="F104" i="13"/>
  <c r="E104" i="13"/>
  <c r="D104" i="13"/>
  <c r="G99" i="13"/>
  <c r="F99" i="13"/>
  <c r="E99" i="13"/>
  <c r="D99" i="13"/>
  <c r="G90" i="13"/>
  <c r="F90" i="13"/>
  <c r="E90" i="13"/>
  <c r="D90" i="13"/>
  <c r="G78" i="13"/>
  <c r="F78" i="13"/>
  <c r="E78" i="13"/>
  <c r="D78" i="13"/>
  <c r="G74" i="13"/>
  <c r="F74" i="13"/>
  <c r="E74" i="13"/>
  <c r="D74" i="13"/>
  <c r="G66" i="13"/>
  <c r="F66" i="13"/>
  <c r="E66" i="13"/>
  <c r="D66" i="13"/>
  <c r="G52" i="13"/>
  <c r="F52" i="13"/>
  <c r="E52" i="13"/>
  <c r="G40" i="13"/>
  <c r="E40" i="13"/>
  <c r="D40" i="13"/>
  <c r="F266" i="13" l="1"/>
  <c r="E526" i="13"/>
  <c r="D526" i="13"/>
  <c r="G489" i="13"/>
  <c r="E489" i="13"/>
  <c r="G416" i="13"/>
  <c r="E416" i="13"/>
  <c r="D416" i="13"/>
  <c r="F526" i="13"/>
  <c r="D489" i="13"/>
  <c r="F489" i="13"/>
  <c r="G378" i="13"/>
  <c r="F378" i="13"/>
  <c r="E378" i="13"/>
  <c r="D378" i="13"/>
  <c r="E341" i="13"/>
  <c r="G341" i="13"/>
  <c r="D341" i="13"/>
  <c r="G304" i="13"/>
  <c r="E304" i="13"/>
  <c r="D304" i="13"/>
  <c r="G266" i="13"/>
  <c r="E266" i="13"/>
  <c r="D266" i="13"/>
  <c r="F228" i="13"/>
  <c r="E228" i="13"/>
  <c r="G228" i="13"/>
  <c r="D228" i="13"/>
  <c r="E154" i="13"/>
  <c r="D154" i="13"/>
  <c r="G154" i="13"/>
  <c r="F154" i="13"/>
  <c r="D117" i="13"/>
  <c r="E191" i="13"/>
  <c r="E452" i="13"/>
  <c r="D191" i="13"/>
  <c r="D452" i="13"/>
  <c r="G191" i="13"/>
  <c r="G452" i="13"/>
  <c r="F191" i="13"/>
  <c r="F452" i="13"/>
  <c r="F117" i="13"/>
  <c r="G117" i="13"/>
  <c r="E117" i="13"/>
  <c r="D79" i="13"/>
  <c r="G79" i="13"/>
  <c r="F79" i="13"/>
  <c r="E79" i="13"/>
  <c r="E41" i="13"/>
  <c r="F41" i="13"/>
  <c r="G41" i="13"/>
  <c r="D41" i="13"/>
  <c r="E527" i="13" l="1"/>
  <c r="F527" i="13"/>
  <c r="F528" i="13" s="1"/>
  <c r="G527" i="13"/>
  <c r="G528" i="13" s="1"/>
  <c r="D527" i="13"/>
  <c r="D528" i="13" s="1"/>
  <c r="E528" i="13"/>
</calcChain>
</file>

<file path=xl/sharedStrings.xml><?xml version="1.0" encoding="utf-8"?>
<sst xmlns="http://schemas.openxmlformats.org/spreadsheetml/2006/main" count="736" uniqueCount="202">
  <si>
    <t>Масло сливочное порционно</t>
  </si>
  <si>
    <t>257/1994</t>
  </si>
  <si>
    <t>ТТК</t>
  </si>
  <si>
    <t>Кофейный напиток с молоком</t>
  </si>
  <si>
    <t>Хлеб витаминизированный</t>
  </si>
  <si>
    <t>Фрукт свежий</t>
  </si>
  <si>
    <t>Обед</t>
  </si>
  <si>
    <t>Картофельное пюре</t>
  </si>
  <si>
    <t>Напиток из шиповника</t>
  </si>
  <si>
    <t>Хлеб ржаной</t>
  </si>
  <si>
    <t>Полдник</t>
  </si>
  <si>
    <t>1-й Ужин</t>
  </si>
  <si>
    <t>628/1994</t>
  </si>
  <si>
    <t>Чай с сахаром</t>
  </si>
  <si>
    <t>2-й Ужин</t>
  </si>
  <si>
    <t>Сок фруктовый</t>
  </si>
  <si>
    <t>Суп-пюре из разных овощей с гренками</t>
  </si>
  <si>
    <t>200/10</t>
  </si>
  <si>
    <t>Компот из кураги</t>
  </si>
  <si>
    <t>Ватрушка со сметаной</t>
  </si>
  <si>
    <t>Молоко кипяченое</t>
  </si>
  <si>
    <t>Салат "Рыжик"</t>
  </si>
  <si>
    <t>Рыба отварная</t>
  </si>
  <si>
    <t>Картофель в молоке</t>
  </si>
  <si>
    <t>Компот из ягод</t>
  </si>
  <si>
    <t>Каша гречневая</t>
  </si>
  <si>
    <t>Круассан с фруктовой начинкой</t>
  </si>
  <si>
    <t>Биточки паровые</t>
  </si>
  <si>
    <t>Рагу овощное</t>
  </si>
  <si>
    <t>Яйцо вареное</t>
  </si>
  <si>
    <t>642/1994</t>
  </si>
  <si>
    <t>Какао с молоком</t>
  </si>
  <si>
    <t>250/15</t>
  </si>
  <si>
    <t>Кондитерское изделие</t>
  </si>
  <si>
    <t>Картофель отварной</t>
  </si>
  <si>
    <t>Салат из свеклы с сыром</t>
  </si>
  <si>
    <t>Шаньга с картофелем</t>
  </si>
  <si>
    <t>Фрикадельки из птицы</t>
  </si>
  <si>
    <t>Запеканка картофельная с мясом</t>
  </si>
  <si>
    <t>Омлет с сыром</t>
  </si>
  <si>
    <t>Манник</t>
  </si>
  <si>
    <t>309/1994</t>
  </si>
  <si>
    <t>Макаронник с мясом</t>
  </si>
  <si>
    <t>Салат "Осенний"</t>
  </si>
  <si>
    <t>Гуляш из говядины</t>
  </si>
  <si>
    <t>Суфле из птицы</t>
  </si>
  <si>
    <t>Утверждаю</t>
  </si>
  <si>
    <t>Директор ГБОУ СО "Екатеринбургской школы - интернат №13"</t>
  </si>
  <si>
    <t>Столбец1</t>
  </si>
  <si>
    <t>1</t>
  </si>
  <si>
    <t>2</t>
  </si>
  <si>
    <t>3</t>
  </si>
  <si>
    <t>4</t>
  </si>
  <si>
    <t>5</t>
  </si>
  <si>
    <t>выход, гр.</t>
  </si>
  <si>
    <t>белки, гр.</t>
  </si>
  <si>
    <t>жиры, гр.</t>
  </si>
  <si>
    <t>углеводы,гр.</t>
  </si>
  <si>
    <t>Печенье весовое</t>
  </si>
  <si>
    <t>Суп картофельный с бобовыми, с мясом</t>
  </si>
  <si>
    <t>Каша гречневая вязкая</t>
  </si>
  <si>
    <t>Хлеб пшенчный витаминзированный</t>
  </si>
  <si>
    <t>Ватрушка с творогом</t>
  </si>
  <si>
    <t>Кисель витаминный</t>
  </si>
  <si>
    <t>эн. цен. Ккал.</t>
  </si>
  <si>
    <t>Выход</t>
  </si>
  <si>
    <t>белки гр.</t>
  </si>
  <si>
    <t>жиры гр.</t>
  </si>
  <si>
    <t>углеводы гр.</t>
  </si>
  <si>
    <t>эн.цен.ккал.</t>
  </si>
  <si>
    <t>Хлеб пшеничный витаминизированный</t>
  </si>
  <si>
    <t>Сыр порционно</t>
  </si>
  <si>
    <t>Итого:</t>
  </si>
  <si>
    <t>Омлет натуральный</t>
  </si>
  <si>
    <t>Борщ из св.капусты с мясом, сметаной</t>
  </si>
  <si>
    <t>Капуста свежая тушеная</t>
  </si>
  <si>
    <t>Слойка с творогом</t>
  </si>
  <si>
    <t xml:space="preserve">Рис отварной </t>
  </si>
  <si>
    <t>Рыба запеченая с картофелем по-русски</t>
  </si>
  <si>
    <t>Овощная подгарнировка</t>
  </si>
  <si>
    <t>Пирожок слоеный с творогом</t>
  </si>
  <si>
    <t>Суп-пюре из картофеля с гренками</t>
  </si>
  <si>
    <t>Каша гречневая рассыпчатая</t>
  </si>
  <si>
    <t>Суп картофельный с рыбой</t>
  </si>
  <si>
    <t>Рис припущенный с овощами</t>
  </si>
  <si>
    <t>Кисель ягодный</t>
  </si>
  <si>
    <t>Круассан с творогом</t>
  </si>
  <si>
    <t>Рагу из птицы с овощами</t>
  </si>
  <si>
    <t>Слойка с фруктовой начинкой</t>
  </si>
  <si>
    <t>Рассольник домашний с мясом, сметаной</t>
  </si>
  <si>
    <t>Всего за 14 дней:</t>
  </si>
  <si>
    <t>Средняя за 1 день:</t>
  </si>
  <si>
    <t>100/20</t>
  </si>
  <si>
    <t>Запеканка творожная со сладким соусом</t>
  </si>
  <si>
    <t>Рассольник по-ленинградски с мясом, смет.</t>
  </si>
  <si>
    <t>Пирожок печеный с капустой свежей</t>
  </si>
  <si>
    <t>Компот из яблок свежих</t>
  </si>
  <si>
    <t>Напиток витаминный "Витошка"</t>
  </si>
  <si>
    <t>Чай с молоком</t>
  </si>
  <si>
    <t>Сырники творожные со сладким соусом</t>
  </si>
  <si>
    <t>Филе птицы запеченное</t>
  </si>
  <si>
    <t>Салат из разных овощей</t>
  </si>
  <si>
    <t>Суп картофельный с лапшой, мясом птицы</t>
  </si>
  <si>
    <t>Салат из свежих огурцов</t>
  </si>
  <si>
    <t>Восмой день. Понедельник.</t>
  </si>
  <si>
    <t>Первый день .Понедельник.</t>
  </si>
  <si>
    <t>138\1994</t>
  </si>
  <si>
    <t>257\1994</t>
  </si>
  <si>
    <t>695\1994</t>
  </si>
  <si>
    <t>472\1994</t>
  </si>
  <si>
    <t>628\1994</t>
  </si>
  <si>
    <t>Второй день. Вторник.</t>
  </si>
  <si>
    <t>297\1994</t>
  </si>
  <si>
    <t>642\1994</t>
  </si>
  <si>
    <t>403\1994</t>
  </si>
  <si>
    <t>644\1994</t>
  </si>
  <si>
    <t>471\1994</t>
  </si>
  <si>
    <t>476\1994</t>
  </si>
  <si>
    <t>Третий день. Среда.</t>
  </si>
  <si>
    <t>284\1994</t>
  </si>
  <si>
    <t>469\1994</t>
  </si>
  <si>
    <t>Четвертый день.Четверг.</t>
  </si>
  <si>
    <t>Пятый день .Пятница.</t>
  </si>
  <si>
    <t>630\1994</t>
  </si>
  <si>
    <t>482\1994</t>
  </si>
  <si>
    <t>465\1994</t>
  </si>
  <si>
    <t>Шестой день.Суббота.</t>
  </si>
  <si>
    <t>294\1994</t>
  </si>
  <si>
    <t>Щи из св.капусты с мясом и сметаной</t>
  </si>
  <si>
    <t>120\1994</t>
  </si>
  <si>
    <t>319\1994</t>
  </si>
  <si>
    <t>Макаронные изделия отварные</t>
  </si>
  <si>
    <t>Седьмой день. Воскресенье.</t>
  </si>
  <si>
    <t>Девятый день. Вторник.</t>
  </si>
  <si>
    <t>296\1994</t>
  </si>
  <si>
    <t>Пудинг из творога со слад. соусом</t>
  </si>
  <si>
    <t>401\1994</t>
  </si>
  <si>
    <t>Капуста,тушенная с мясным фаршем</t>
  </si>
  <si>
    <t>Десятый день. Среда.</t>
  </si>
  <si>
    <t>257\1997</t>
  </si>
  <si>
    <t>285\1994</t>
  </si>
  <si>
    <t>Рыба,запеченная в сметанном соусе</t>
  </si>
  <si>
    <t>Двенадцатый день. Пятница.</t>
  </si>
  <si>
    <t>431\1994</t>
  </si>
  <si>
    <t>443\1994</t>
  </si>
  <si>
    <t>Тринадцатый день. Суббота.</t>
  </si>
  <si>
    <t>Вареники ленивые из творога со слад. соусом</t>
  </si>
  <si>
    <t>Суп крестьянский с мясом, сметаной</t>
  </si>
  <si>
    <t>Четырнадцатый день. Воскресенье.</t>
  </si>
  <si>
    <t>128\1994</t>
  </si>
  <si>
    <t>Котлета рубленная из мяса птицы</t>
  </si>
  <si>
    <t>250/20</t>
  </si>
  <si>
    <t>250/15/10</t>
  </si>
  <si>
    <t xml:space="preserve">Овощная подгарнировка </t>
  </si>
  <si>
    <t>Примерное 2-х недельное меню  для обучающихся 5-10 классов  (С круглосуточным пребыванием)</t>
  </si>
  <si>
    <t xml:space="preserve"> Завтрак</t>
  </si>
  <si>
    <t>Компот из сухофруктов</t>
  </si>
  <si>
    <t>Суп из овощей с мясом и сметаной</t>
  </si>
  <si>
    <t>Салат из огурцов и помидор свежих</t>
  </si>
  <si>
    <t>Салат "Здоровье"</t>
  </si>
  <si>
    <t>Мясо тушеное</t>
  </si>
  <si>
    <t>Пудинг из говядины</t>
  </si>
  <si>
    <t>Кртофель запеченый</t>
  </si>
  <si>
    <t xml:space="preserve">Салат из свежих помидоров </t>
  </si>
  <si>
    <t>Рыба по загорски</t>
  </si>
  <si>
    <t>Бефстрогонов из говядины</t>
  </si>
  <si>
    <t>Каша  " Дружба" молочная с маслом сл.</t>
  </si>
  <si>
    <t>Каша молочная ячневая с маслом сл.</t>
  </si>
  <si>
    <t>Одиннадцатый день.Четверг.</t>
  </si>
  <si>
    <t>Каша молочная манная с маслом сл.</t>
  </si>
  <si>
    <t>Каша молочная рисовая с маслом сл.</t>
  </si>
  <si>
    <t>Каша молочная пшенная с маслом сл.</t>
  </si>
  <si>
    <t>Кнели из говядины с соусом сметанным</t>
  </si>
  <si>
    <t>Каша молочная геркулесовая с маслом сл.</t>
  </si>
  <si>
    <t>Зразы "Верх-Исетские"</t>
  </si>
  <si>
    <t>200\10</t>
  </si>
  <si>
    <t>Рыба, тушеная с овощами</t>
  </si>
  <si>
    <t>Азу из говядины</t>
  </si>
  <si>
    <t>Суфле рыбное из горбуши</t>
  </si>
  <si>
    <t>200/30</t>
  </si>
  <si>
    <t>200\30</t>
  </si>
  <si>
    <t>Жаркое по- домашнему</t>
  </si>
  <si>
    <t>Итого за день:</t>
  </si>
  <si>
    <t>Батон витаминиз.</t>
  </si>
  <si>
    <t>Салат из свежей капусты с кукурузой консерв.</t>
  </si>
  <si>
    <t>Слойка с повидлом</t>
  </si>
  <si>
    <t>Пудинг из печени</t>
  </si>
  <si>
    <t>Плов из мяса</t>
  </si>
  <si>
    <t>Суп картофельный с макарон.издел.и птицей</t>
  </si>
  <si>
    <t>250\15</t>
  </si>
  <si>
    <t>300/30</t>
  </si>
  <si>
    <t>Уха"Рыбацкая"</t>
  </si>
  <si>
    <t>250\20</t>
  </si>
  <si>
    <t>Котлета мясная</t>
  </si>
  <si>
    <t>Сдоба"Выборгская"</t>
  </si>
  <si>
    <t>Колбаски"Витаминные"из мяса птицы</t>
  </si>
  <si>
    <t>300\30</t>
  </si>
  <si>
    <t>2023-2024 учебный год</t>
  </si>
  <si>
    <t>Кисломолочый напиток</t>
  </si>
  <si>
    <t>Кисломолочный напиток</t>
  </si>
  <si>
    <t>Салат из свежей капусты с яблоками</t>
  </si>
  <si>
    <t>Филе  птицы тушен.в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</si>
</sst>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50"/>
      <color theme="1"/>
      <name val="Calibri"/>
      <family val="2"/>
      <charset val="204"/>
    </font>
    <font>
      <b/>
      <sz val="50"/>
      <color theme="1"/>
      <name val="Calibri"/>
      <family val="2"/>
      <charset val="204"/>
    </font>
    <font>
      <sz val="110"/>
      <color rgb="FF3F3F3F"/>
      <name val="Times New Roman"/>
      <family val="1"/>
      <charset val="204"/>
    </font>
    <font>
      <sz val="110"/>
      <color theme="1"/>
      <name val="Times New Roman"/>
      <family val="1"/>
      <charset val="204"/>
    </font>
    <font>
      <b/>
      <sz val="110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Alignment="1">
      <alignment horizontal="left" indent="1"/>
    </xf>
    <xf numFmtId="1" fontId="4" fillId="2" borderId="1" xfId="1" applyNumberFormat="1" applyFont="1" applyAlignment="1">
      <alignment horizontal="left" indent="1"/>
    </xf>
    <xf numFmtId="49" fontId="4" fillId="2" borderId="1" xfId="1" applyNumberFormat="1" applyFont="1" applyAlignment="1">
      <alignment horizontal="left" indent="1"/>
    </xf>
    <xf numFmtId="0" fontId="4" fillId="2" borderId="1" xfId="1" applyFont="1" applyBorder="1" applyAlignment="1">
      <alignment horizontal="left" indent="1"/>
    </xf>
    <xf numFmtId="0" fontId="5" fillId="0" borderId="0" xfId="0" applyFont="1"/>
    <xf numFmtId="0" fontId="6" fillId="2" borderId="1" xfId="1" applyFont="1" applyAlignment="1">
      <alignment horizontal="left" indent="1"/>
    </xf>
    <xf numFmtId="0" fontId="6" fillId="2" borderId="1" xfId="1" applyFont="1" applyAlignment="1">
      <alignment horizontal="center"/>
    </xf>
    <xf numFmtId="0" fontId="4" fillId="2" borderId="1" xfId="1" applyFont="1" applyAlignment="1">
      <alignment horizontal="center"/>
    </xf>
    <xf numFmtId="0" fontId="6" fillId="2" borderId="1" xfId="1" applyFont="1" applyAlignment="1">
      <alignment horizontal="left"/>
    </xf>
  </cellXfs>
  <cellStyles count="2">
    <cellStyle name="Вывод" xfId="1" builtinId="21"/>
    <cellStyle name="Обычный" xfId="0" builtinId="0"/>
  </cellStyles>
  <dxfs count="24">
    <dxf>
      <font>
        <b val="0"/>
        <strike val="0"/>
        <outline val="0"/>
        <shadow val="0"/>
        <u val="none"/>
        <vertAlign val="baseline"/>
        <sz val="50"/>
        <color rgb="FF3F3F3F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50"/>
        <color rgb="FF3F3F3F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50"/>
        <color rgb="FF3F3F3F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50"/>
        <color rgb="FF3F3F3F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50"/>
        <color rgb="FF3F3F3F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50"/>
        <color rgb="FF3F3F3F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  <border diagonalUp="0" diagonalDown="0" outline="0">
        <left style="thin">
          <color rgb="FF3F3F3F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0"/>
        <color rgb="FF3F3F3F"/>
        <name val="Times New Roman"/>
        <scheme val="none"/>
      </font>
      <alignment horizontal="left" vertical="bottom" textRotation="0" wrapText="0" relativeIndent="1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Таблица15410" displayName="Таблица15410" ref="A43:G529" totalsRowShown="0" headerRowDxfId="23" dataDxfId="22" headerRowCellStyle="Вывод" dataCellStyle="Вывод">
  <autoFilter ref="A43:G529"/>
  <tableColumns count="7">
    <tableColumn id="1" name="Столбец1" dataDxfId="21" dataCellStyle="Вывод"/>
    <tableColumn id="2" name="Второй день. Вторник." dataDxfId="20" dataCellStyle="Вывод"/>
    <tableColumn id="3" name="1" dataDxfId="19" dataCellStyle="Вывод"/>
    <tableColumn id="4" name="2" dataDxfId="18" dataCellStyle="Вывод"/>
    <tableColumn id="5" name="3" dataDxfId="17" dataCellStyle="Вывод"/>
    <tableColumn id="6" name="4" dataDxfId="16" dataCellStyle="Вывод"/>
    <tableColumn id="7" name="5" dataDxfId="15" dataCellStyle="Вывод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Таблица26711" displayName="Таблица26711" ref="A5:G42" totalsRowShown="0" headerRowDxfId="14" dataDxfId="13" headerRowCellStyle="Вывод" dataCellStyle="Вывод">
  <autoFilter ref="A5:G42"/>
  <tableColumns count="7">
    <tableColumn id="1" name="Столбец1" dataDxfId="12" dataCellStyle="Вывод"/>
    <tableColumn id="2" name="Первый день .Понедельник." dataDxfId="11" totalsRowDxfId="10" dataCellStyle="Вывод"/>
    <tableColumn id="3" name="1" dataDxfId="9" totalsRowDxfId="8" dataCellStyle="Вывод"/>
    <tableColumn id="4" name="2" dataDxfId="7" totalsRowDxfId="6" dataCellStyle="Вывод"/>
    <tableColumn id="5" name="3" dataDxfId="5" totalsRowDxfId="4" dataCellStyle="Вывод"/>
    <tableColumn id="6" name="4" dataDxfId="3" totalsRowDxfId="2" dataCellStyle="Вывод"/>
    <tableColumn id="7" name="5" dataDxfId="1" totalsRowDxfId="0" dataCellStyle="Вывод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29"/>
  <sheetViews>
    <sheetView tabSelected="1" topLeftCell="A305" zoomScale="10" zoomScaleNormal="10" zoomScaleSheetLayoutView="10" zoomScalePageLayoutView="10" workbookViewId="0">
      <selection activeCell="BD550" sqref="BD550"/>
    </sheetView>
  </sheetViews>
  <sheetFormatPr defaultColWidth="9.140625" defaultRowHeight="75" customHeight="1" x14ac:dyDescent="0.95"/>
  <cols>
    <col min="1" max="1" width="87.85546875" style="1" customWidth="1"/>
    <col min="2" max="2" width="382.42578125" style="1" customWidth="1"/>
    <col min="3" max="3" width="144.7109375" style="1" customWidth="1"/>
    <col min="4" max="4" width="120.28515625" style="1" customWidth="1"/>
    <col min="5" max="5" width="146.85546875" style="1" customWidth="1"/>
    <col min="6" max="6" width="129.7109375" style="1" customWidth="1"/>
    <col min="7" max="7" width="133.7109375" style="1" customWidth="1"/>
    <col min="8" max="16384" width="9.140625" style="1"/>
  </cols>
  <sheetData>
    <row r="1" spans="1:7" ht="75" customHeight="1" x14ac:dyDescent="1.9">
      <c r="A1" s="7"/>
      <c r="B1" s="7"/>
      <c r="C1" s="7"/>
      <c r="D1" s="7"/>
      <c r="E1" s="7"/>
      <c r="F1" s="7"/>
      <c r="G1" s="7"/>
    </row>
    <row r="2" spans="1:7" ht="109.9" customHeight="1" x14ac:dyDescent="1.9">
      <c r="A2" s="8" t="s">
        <v>46</v>
      </c>
      <c r="B2" s="3"/>
      <c r="C2" s="3"/>
      <c r="D2" s="3"/>
      <c r="E2" s="3"/>
      <c r="F2" s="3"/>
      <c r="G2" s="3"/>
    </row>
    <row r="3" spans="1:7" ht="109.9" customHeight="1" x14ac:dyDescent="1.9">
      <c r="A3" s="8" t="s">
        <v>47</v>
      </c>
      <c r="B3" s="3"/>
      <c r="C3" s="3"/>
      <c r="D3" s="3"/>
      <c r="E3" s="3" t="s">
        <v>197</v>
      </c>
      <c r="F3" s="3"/>
      <c r="G3" s="3"/>
    </row>
    <row r="4" spans="1:7" ht="109.9" customHeight="1" x14ac:dyDescent="1.9">
      <c r="A4" s="8" t="s">
        <v>154</v>
      </c>
      <c r="B4" s="3"/>
      <c r="C4" s="3"/>
      <c r="D4" s="3"/>
      <c r="E4" s="3"/>
      <c r="F4" s="3"/>
      <c r="G4" s="3"/>
    </row>
    <row r="5" spans="1:7" ht="109.9" customHeight="1" x14ac:dyDescent="1.9">
      <c r="A5" s="3" t="s">
        <v>48</v>
      </c>
      <c r="B5" s="9" t="s">
        <v>105</v>
      </c>
      <c r="C5" s="3" t="s">
        <v>49</v>
      </c>
      <c r="D5" s="3" t="s">
        <v>50</v>
      </c>
      <c r="E5" s="3" t="s">
        <v>51</v>
      </c>
      <c r="F5" s="3" t="s">
        <v>52</v>
      </c>
      <c r="G5" s="3" t="s">
        <v>53</v>
      </c>
    </row>
    <row r="6" spans="1:7" ht="109.9" customHeight="1" x14ac:dyDescent="1.9">
      <c r="A6" s="3"/>
      <c r="B6" s="9" t="s">
        <v>155</v>
      </c>
      <c r="C6" s="3" t="s">
        <v>54</v>
      </c>
      <c r="D6" s="3" t="s">
        <v>55</v>
      </c>
      <c r="E6" s="3" t="s">
        <v>56</v>
      </c>
      <c r="F6" s="3" t="s">
        <v>57</v>
      </c>
      <c r="G6" s="3" t="s">
        <v>64</v>
      </c>
    </row>
    <row r="7" spans="1:7" ht="109.9" customHeight="1" x14ac:dyDescent="1.9">
      <c r="A7" s="3">
        <v>21</v>
      </c>
      <c r="B7" s="3" t="s">
        <v>0</v>
      </c>
      <c r="C7" s="3">
        <v>10</v>
      </c>
      <c r="D7" s="3">
        <v>0.08</v>
      </c>
      <c r="E7" s="3">
        <v>7.25</v>
      </c>
      <c r="F7" s="3">
        <v>0.13</v>
      </c>
      <c r="G7" s="3">
        <v>66</v>
      </c>
    </row>
    <row r="8" spans="1:7" ht="109.9" customHeight="1" x14ac:dyDescent="1.9">
      <c r="A8" s="3" t="s">
        <v>1</v>
      </c>
      <c r="B8" s="3" t="s">
        <v>171</v>
      </c>
      <c r="C8" s="3" t="s">
        <v>175</v>
      </c>
      <c r="D8" s="3">
        <v>8.34</v>
      </c>
      <c r="E8" s="3">
        <v>7.5</v>
      </c>
      <c r="F8" s="3">
        <v>19.46</v>
      </c>
      <c r="G8" s="3">
        <v>156.19999999999999</v>
      </c>
    </row>
    <row r="9" spans="1:7" ht="109.9" customHeight="1" x14ac:dyDescent="1.9">
      <c r="A9" s="3"/>
      <c r="B9" s="3" t="s">
        <v>58</v>
      </c>
      <c r="C9" s="3">
        <v>30</v>
      </c>
      <c r="D9" s="3">
        <v>2.2400000000000002</v>
      </c>
      <c r="E9" s="3">
        <v>2.94</v>
      </c>
      <c r="F9" s="3">
        <v>14</v>
      </c>
      <c r="G9" s="3">
        <v>121.1</v>
      </c>
    </row>
    <row r="10" spans="1:7" ht="109.9" customHeight="1" x14ac:dyDescent="1.9">
      <c r="A10" s="3" t="s">
        <v>30</v>
      </c>
      <c r="B10" s="3" t="s">
        <v>31</v>
      </c>
      <c r="C10" s="3">
        <v>200</v>
      </c>
      <c r="D10" s="3">
        <v>4.9000000000000004</v>
      </c>
      <c r="E10" s="3">
        <v>4.5</v>
      </c>
      <c r="F10" s="3">
        <v>14</v>
      </c>
      <c r="G10" s="3">
        <v>92</v>
      </c>
    </row>
    <row r="11" spans="1:7" ht="109.9" customHeight="1" x14ac:dyDescent="1.9">
      <c r="A11" s="3"/>
      <c r="B11" s="3" t="s">
        <v>4</v>
      </c>
      <c r="C11" s="3">
        <v>60</v>
      </c>
      <c r="D11" s="3">
        <v>4.5599999999999996</v>
      </c>
      <c r="E11" s="3">
        <v>0.48</v>
      </c>
      <c r="F11" s="3">
        <v>26</v>
      </c>
      <c r="G11" s="3">
        <v>140.63999999999999</v>
      </c>
    </row>
    <row r="12" spans="1:7" ht="109.9" customHeight="1" x14ac:dyDescent="1.9">
      <c r="A12" s="3"/>
      <c r="B12" s="3" t="s">
        <v>9</v>
      </c>
      <c r="C12" s="3">
        <v>30</v>
      </c>
      <c r="D12" s="3">
        <v>1.98</v>
      </c>
      <c r="E12" s="3">
        <v>0.36</v>
      </c>
      <c r="F12" s="3">
        <v>11.88</v>
      </c>
      <c r="G12" s="3">
        <v>57.68</v>
      </c>
    </row>
    <row r="13" spans="1:7" ht="109.9" customHeight="1" x14ac:dyDescent="1.9">
      <c r="A13" s="3"/>
      <c r="B13" s="3" t="s">
        <v>5</v>
      </c>
      <c r="C13" s="3">
        <v>150</v>
      </c>
      <c r="D13" s="3">
        <v>0.4</v>
      </c>
      <c r="E13" s="3">
        <v>0</v>
      </c>
      <c r="F13" s="3">
        <v>9.8000000000000007</v>
      </c>
      <c r="G13" s="3">
        <v>47</v>
      </c>
    </row>
    <row r="14" spans="1:7" s="2" customFormat="1" ht="109.9" customHeight="1" x14ac:dyDescent="1.8">
      <c r="A14" s="8"/>
      <c r="B14" s="8" t="s">
        <v>72</v>
      </c>
      <c r="C14" s="8">
        <v>690</v>
      </c>
      <c r="D14" s="8">
        <f>D7++D8+D9+D10+D11+D12+D13</f>
        <v>22.5</v>
      </c>
      <c r="E14" s="8">
        <f>E7++E8+E9+E10+E11+E12+E13</f>
        <v>23.03</v>
      </c>
      <c r="F14" s="8">
        <f>F7++F8+F9+F10+F11+F12+F13</f>
        <v>95.27</v>
      </c>
      <c r="G14" s="8">
        <f>G7++G8+G9+G10+G11+G12+G13</f>
        <v>680.61999999999989</v>
      </c>
    </row>
    <row r="15" spans="1:7" ht="109.9" customHeight="1" x14ac:dyDescent="1.9">
      <c r="A15" s="3"/>
      <c r="B15" s="9" t="s">
        <v>6</v>
      </c>
      <c r="C15" s="3"/>
      <c r="D15" s="3"/>
      <c r="E15" s="3"/>
      <c r="F15" s="3"/>
      <c r="G15" s="3"/>
    </row>
    <row r="16" spans="1:7" ht="109.9" customHeight="1" x14ac:dyDescent="1.9">
      <c r="A16" s="3" t="s">
        <v>2</v>
      </c>
      <c r="B16" s="3" t="s">
        <v>153</v>
      </c>
      <c r="C16" s="3">
        <v>50</v>
      </c>
      <c r="D16" s="3">
        <v>0.42</v>
      </c>
      <c r="E16" s="3">
        <v>0</v>
      </c>
      <c r="F16" s="3">
        <v>1.2</v>
      </c>
      <c r="G16" s="3">
        <v>8</v>
      </c>
    </row>
    <row r="17" spans="1:7" ht="109.9" customHeight="1" x14ac:dyDescent="1.9">
      <c r="A17" s="3" t="s">
        <v>106</v>
      </c>
      <c r="B17" s="3" t="s">
        <v>59</v>
      </c>
      <c r="C17" s="3" t="s">
        <v>32</v>
      </c>
      <c r="D17" s="3">
        <v>5.5</v>
      </c>
      <c r="E17" s="3">
        <v>12</v>
      </c>
      <c r="F17" s="3">
        <v>20.27</v>
      </c>
      <c r="G17" s="3">
        <v>172.9</v>
      </c>
    </row>
    <row r="18" spans="1:7" ht="109.9" customHeight="1" x14ac:dyDescent="1.9">
      <c r="A18" s="3" t="s">
        <v>2</v>
      </c>
      <c r="B18" s="3" t="s">
        <v>172</v>
      </c>
      <c r="C18" s="3" t="s">
        <v>92</v>
      </c>
      <c r="D18" s="3">
        <v>8.2200000000000006</v>
      </c>
      <c r="E18" s="3">
        <v>12.81</v>
      </c>
      <c r="F18" s="3">
        <v>3.35</v>
      </c>
      <c r="G18" s="3">
        <v>189.54</v>
      </c>
    </row>
    <row r="19" spans="1:7" ht="109.9" customHeight="1" x14ac:dyDescent="1.9">
      <c r="A19" s="3">
        <v>464</v>
      </c>
      <c r="B19" s="3" t="s">
        <v>60</v>
      </c>
      <c r="C19" s="3">
        <v>180</v>
      </c>
      <c r="D19" s="3">
        <v>8.1</v>
      </c>
      <c r="E19" s="3">
        <v>5.62</v>
      </c>
      <c r="F19" s="3">
        <v>38.270000000000003</v>
      </c>
      <c r="G19" s="3">
        <v>237.12</v>
      </c>
    </row>
    <row r="20" spans="1:7" ht="109.9" customHeight="1" x14ac:dyDescent="1.9">
      <c r="A20" s="3" t="s">
        <v>2</v>
      </c>
      <c r="B20" s="3" t="s">
        <v>18</v>
      </c>
      <c r="C20" s="3">
        <v>200</v>
      </c>
      <c r="D20" s="3">
        <v>0</v>
      </c>
      <c r="E20" s="3">
        <v>0</v>
      </c>
      <c r="F20" s="3">
        <v>15.7</v>
      </c>
      <c r="G20" s="3">
        <v>65</v>
      </c>
    </row>
    <row r="21" spans="1:7" ht="109.9" customHeight="1" x14ac:dyDescent="1.9">
      <c r="A21" s="3"/>
      <c r="B21" s="3" t="s">
        <v>61</v>
      </c>
      <c r="C21" s="3">
        <v>70</v>
      </c>
      <c r="D21" s="3">
        <v>5.32</v>
      </c>
      <c r="E21" s="3">
        <v>0.56000000000000005</v>
      </c>
      <c r="F21" s="3">
        <v>31</v>
      </c>
      <c r="G21" s="3">
        <v>164.08</v>
      </c>
    </row>
    <row r="22" spans="1:7" ht="109.9" customHeight="1" x14ac:dyDescent="1.9">
      <c r="A22" s="3"/>
      <c r="B22" s="3" t="s">
        <v>9</v>
      </c>
      <c r="C22" s="3">
        <v>60</v>
      </c>
      <c r="D22" s="3">
        <v>3.96</v>
      </c>
      <c r="E22" s="3">
        <v>0.72</v>
      </c>
      <c r="F22" s="3">
        <v>23.76</v>
      </c>
      <c r="G22" s="3">
        <v>115.36</v>
      </c>
    </row>
    <row r="23" spans="1:7" s="2" customFormat="1" ht="109.9" customHeight="1" x14ac:dyDescent="1.8">
      <c r="A23" s="8"/>
      <c r="B23" s="8" t="s">
        <v>72</v>
      </c>
      <c r="C23" s="8">
        <v>815</v>
      </c>
      <c r="D23" s="8">
        <f>D16+D17+D18+D19+D20+D21+D22</f>
        <v>31.520000000000003</v>
      </c>
      <c r="E23" s="8">
        <f>E16+E17+E18+E19+E20+E21+E22</f>
        <v>31.71</v>
      </c>
      <c r="F23" s="8">
        <f>F16+F17+F18+F19+F20+F21+F22</f>
        <v>133.55000000000001</v>
      </c>
      <c r="G23" s="8">
        <f>G16+G17+G18+G19+G20+G21+G22</f>
        <v>952</v>
      </c>
    </row>
    <row r="24" spans="1:7" ht="109.9" customHeight="1" x14ac:dyDescent="1.9">
      <c r="A24" s="3"/>
      <c r="B24" s="9" t="s">
        <v>10</v>
      </c>
      <c r="C24" s="3"/>
      <c r="D24" s="3"/>
      <c r="E24" s="3"/>
      <c r="F24" s="3"/>
      <c r="G24" s="3"/>
    </row>
    <row r="25" spans="1:7" ht="109.9" customHeight="1" x14ac:dyDescent="1.9">
      <c r="A25" s="3" t="s">
        <v>2</v>
      </c>
      <c r="B25" s="3" t="s">
        <v>62</v>
      </c>
      <c r="C25" s="3">
        <v>75</v>
      </c>
      <c r="D25" s="3">
        <v>13</v>
      </c>
      <c r="E25" s="3">
        <v>13.8</v>
      </c>
      <c r="F25" s="3">
        <v>32.47</v>
      </c>
      <c r="G25" s="3">
        <v>233</v>
      </c>
    </row>
    <row r="26" spans="1:7" ht="109.9" customHeight="1" x14ac:dyDescent="1.9">
      <c r="A26" s="3" t="s">
        <v>2</v>
      </c>
      <c r="B26" s="3" t="s">
        <v>63</v>
      </c>
      <c r="C26" s="3">
        <v>200</v>
      </c>
      <c r="D26" s="3">
        <v>0</v>
      </c>
      <c r="E26" s="3">
        <v>0</v>
      </c>
      <c r="F26" s="3">
        <v>15</v>
      </c>
      <c r="G26" s="3">
        <v>128</v>
      </c>
    </row>
    <row r="27" spans="1:7" ht="109.9" customHeight="1" x14ac:dyDescent="1.9">
      <c r="A27" s="3"/>
      <c r="B27" s="3" t="s">
        <v>5</v>
      </c>
      <c r="C27" s="3">
        <v>75</v>
      </c>
      <c r="D27" s="3">
        <v>0.4</v>
      </c>
      <c r="E27" s="3">
        <v>0</v>
      </c>
      <c r="F27" s="3">
        <v>9.8000000000000007</v>
      </c>
      <c r="G27" s="3">
        <v>47</v>
      </c>
    </row>
    <row r="28" spans="1:7" s="2" customFormat="1" ht="109.9" customHeight="1" x14ac:dyDescent="1.8">
      <c r="A28" s="8"/>
      <c r="B28" s="8" t="s">
        <v>72</v>
      </c>
      <c r="C28" s="8">
        <v>350</v>
      </c>
      <c r="D28" s="8">
        <f>D25+D26+D27</f>
        <v>13.4</v>
      </c>
      <c r="E28" s="8">
        <f>E25+E26+E27</f>
        <v>13.8</v>
      </c>
      <c r="F28" s="8">
        <f>F25+F26+F27</f>
        <v>57.269999999999996</v>
      </c>
      <c r="G28" s="8">
        <f>G25+G26+G27</f>
        <v>408</v>
      </c>
    </row>
    <row r="29" spans="1:7" ht="109.9" customHeight="1" x14ac:dyDescent="1.9">
      <c r="A29" s="3"/>
      <c r="B29" s="9" t="s">
        <v>11</v>
      </c>
      <c r="C29" s="3"/>
      <c r="D29" s="3"/>
      <c r="E29" s="3"/>
      <c r="F29" s="3"/>
      <c r="G29" s="3"/>
    </row>
    <row r="30" spans="1:7" ht="109.9" customHeight="1" x14ac:dyDescent="1.9">
      <c r="A30" s="3">
        <v>21</v>
      </c>
      <c r="B30" s="3" t="s">
        <v>0</v>
      </c>
      <c r="C30" s="3">
        <v>10</v>
      </c>
      <c r="D30" s="3">
        <v>0.08</v>
      </c>
      <c r="E30" s="3">
        <v>7.25</v>
      </c>
      <c r="F30" s="3">
        <v>0.13</v>
      </c>
      <c r="G30" s="3">
        <v>66</v>
      </c>
    </row>
    <row r="31" spans="1:7" ht="109.9" customHeight="1" x14ac:dyDescent="1.9">
      <c r="A31" s="3" t="s">
        <v>41</v>
      </c>
      <c r="B31" s="3" t="s">
        <v>176</v>
      </c>
      <c r="C31" s="3">
        <v>120</v>
      </c>
      <c r="D31" s="3">
        <v>8.66</v>
      </c>
      <c r="E31" s="3">
        <v>5.8</v>
      </c>
      <c r="F31" s="3">
        <v>5.38</v>
      </c>
      <c r="G31" s="3">
        <v>79.2</v>
      </c>
    </row>
    <row r="32" spans="1:7" ht="109.9" customHeight="1" x14ac:dyDescent="1.9">
      <c r="A32" s="3" t="s">
        <v>109</v>
      </c>
      <c r="B32" s="3" t="s">
        <v>7</v>
      </c>
      <c r="C32" s="3">
        <v>180</v>
      </c>
      <c r="D32" s="3">
        <v>3.49</v>
      </c>
      <c r="E32" s="3">
        <v>4.5199999999999996</v>
      </c>
      <c r="F32" s="3">
        <v>27</v>
      </c>
      <c r="G32" s="3">
        <v>142.44</v>
      </c>
    </row>
    <row r="33" spans="1:7" ht="109.9" customHeight="1" x14ac:dyDescent="1.9">
      <c r="A33" s="3" t="s">
        <v>110</v>
      </c>
      <c r="B33" s="3" t="s">
        <v>13</v>
      </c>
      <c r="C33" s="3">
        <v>200</v>
      </c>
      <c r="D33" s="3">
        <v>0.2</v>
      </c>
      <c r="E33" s="3">
        <v>0</v>
      </c>
      <c r="F33" s="3">
        <v>6.5</v>
      </c>
      <c r="G33" s="3">
        <v>58</v>
      </c>
    </row>
    <row r="34" spans="1:7" ht="109.9" customHeight="1" x14ac:dyDescent="1.9">
      <c r="A34" s="3"/>
      <c r="B34" s="3" t="s">
        <v>61</v>
      </c>
      <c r="C34" s="3">
        <v>50</v>
      </c>
      <c r="D34" s="3">
        <v>4.5599999999999996</v>
      </c>
      <c r="E34" s="3">
        <v>0.48</v>
      </c>
      <c r="F34" s="3">
        <v>26</v>
      </c>
      <c r="G34" s="3">
        <v>140.63999999999999</v>
      </c>
    </row>
    <row r="35" spans="1:7" ht="109.9" customHeight="1" x14ac:dyDescent="1.9">
      <c r="A35" s="3"/>
      <c r="B35" s="3" t="s">
        <v>9</v>
      </c>
      <c r="C35" s="3">
        <v>30</v>
      </c>
      <c r="D35" s="3">
        <v>1.98</v>
      </c>
      <c r="E35" s="3">
        <v>0.36</v>
      </c>
      <c r="F35" s="3">
        <v>11.88</v>
      </c>
      <c r="G35" s="3">
        <v>57.68</v>
      </c>
    </row>
    <row r="36" spans="1:7" s="2" customFormat="1" ht="109.9" customHeight="1" x14ac:dyDescent="1.8">
      <c r="A36" s="8"/>
      <c r="B36" s="8" t="s">
        <v>72</v>
      </c>
      <c r="C36" s="8">
        <v>590</v>
      </c>
      <c r="D36" s="8">
        <f>D30+D31+D32+D33+D34+D35</f>
        <v>18.97</v>
      </c>
      <c r="E36" s="8">
        <f>E30+E31+E32+E33+E34+E35</f>
        <v>18.41</v>
      </c>
      <c r="F36" s="8">
        <f>F30+F31+F32+F33+F34+F35</f>
        <v>76.889999999999986</v>
      </c>
      <c r="G36" s="8">
        <f>G30+G31+G32+G33+G34+G35</f>
        <v>543.95999999999992</v>
      </c>
    </row>
    <row r="37" spans="1:7" ht="109.9" customHeight="1" x14ac:dyDescent="1.9">
      <c r="A37" s="3"/>
      <c r="B37" s="9" t="s">
        <v>14</v>
      </c>
      <c r="C37" s="3"/>
      <c r="D37" s="3"/>
      <c r="E37" s="3"/>
      <c r="F37" s="3"/>
      <c r="G37" s="3"/>
    </row>
    <row r="38" spans="1:7" ht="109.9" customHeight="1" x14ac:dyDescent="1.9">
      <c r="A38" s="3"/>
      <c r="B38" s="3" t="s">
        <v>183</v>
      </c>
      <c r="C38" s="3">
        <v>30</v>
      </c>
      <c r="D38" s="3">
        <v>2</v>
      </c>
      <c r="E38" s="3">
        <v>1.4</v>
      </c>
      <c r="F38" s="3">
        <v>15</v>
      </c>
      <c r="G38" s="3">
        <v>58</v>
      </c>
    </row>
    <row r="39" spans="1:7" ht="109.9" customHeight="1" x14ac:dyDescent="1.9">
      <c r="A39" s="3">
        <v>645</v>
      </c>
      <c r="B39" s="3" t="s">
        <v>199</v>
      </c>
      <c r="C39" s="3">
        <v>200</v>
      </c>
      <c r="D39" s="3">
        <v>2.8</v>
      </c>
      <c r="E39" s="3">
        <v>3.2</v>
      </c>
      <c r="F39" s="3">
        <v>4.0999999999999996</v>
      </c>
      <c r="G39" s="3">
        <v>78</v>
      </c>
    </row>
    <row r="40" spans="1:7" s="2" customFormat="1" ht="109.9" customHeight="1" x14ac:dyDescent="1.8">
      <c r="A40" s="8"/>
      <c r="B40" s="8" t="s">
        <v>72</v>
      </c>
      <c r="C40" s="8">
        <v>230</v>
      </c>
      <c r="D40" s="8">
        <f>D38+D39</f>
        <v>4.8</v>
      </c>
      <c r="E40" s="8">
        <f>E38+E39</f>
        <v>4.5999999999999996</v>
      </c>
      <c r="F40" s="8">
        <f>F38+F39</f>
        <v>19.100000000000001</v>
      </c>
      <c r="G40" s="8">
        <f>G38+G39</f>
        <v>136</v>
      </c>
    </row>
    <row r="41" spans="1:7" s="2" customFormat="1" ht="109.9" customHeight="1" x14ac:dyDescent="1.8">
      <c r="A41" s="8"/>
      <c r="B41" s="8" t="s">
        <v>182</v>
      </c>
      <c r="C41" s="8"/>
      <c r="D41" s="8">
        <f>D14+D23+D28+D36+D40</f>
        <v>91.19</v>
      </c>
      <c r="E41" s="8">
        <f>E14+E23+E28+E36+E40</f>
        <v>91.55</v>
      </c>
      <c r="F41" s="8">
        <f>F14+F23+F28+F36+F40</f>
        <v>382.08</v>
      </c>
      <c r="G41" s="8">
        <f>G14+G23+G28+G36+G40</f>
        <v>2720.58</v>
      </c>
    </row>
    <row r="42" spans="1:7" ht="109.9" customHeight="1" x14ac:dyDescent="1.9">
      <c r="A42" s="3"/>
      <c r="B42" s="3"/>
      <c r="C42" s="3"/>
      <c r="D42" s="3"/>
      <c r="E42" s="3"/>
      <c r="F42" s="3"/>
      <c r="G42" s="3"/>
    </row>
    <row r="43" spans="1:7" ht="109.9" customHeight="1" x14ac:dyDescent="1.9">
      <c r="A43" s="3" t="s">
        <v>48</v>
      </c>
      <c r="B43" s="9" t="s">
        <v>111</v>
      </c>
      <c r="C43" s="3" t="s">
        <v>49</v>
      </c>
      <c r="D43" s="3" t="s">
        <v>50</v>
      </c>
      <c r="E43" s="3" t="s">
        <v>51</v>
      </c>
      <c r="F43" s="3" t="s">
        <v>52</v>
      </c>
      <c r="G43" s="3" t="s">
        <v>53</v>
      </c>
    </row>
    <row r="44" spans="1:7" ht="109.9" customHeight="1" x14ac:dyDescent="1.9">
      <c r="A44" s="3"/>
      <c r="B44" s="9" t="s">
        <v>155</v>
      </c>
      <c r="C44" s="3" t="s">
        <v>65</v>
      </c>
      <c r="D44" s="3" t="s">
        <v>66</v>
      </c>
      <c r="E44" s="3" t="s">
        <v>67</v>
      </c>
      <c r="F44" s="3" t="s">
        <v>68</v>
      </c>
      <c r="G44" s="3" t="s">
        <v>69</v>
      </c>
    </row>
    <row r="45" spans="1:7" ht="109.9" customHeight="1" x14ac:dyDescent="1.9">
      <c r="A45" s="3">
        <v>21</v>
      </c>
      <c r="B45" s="3" t="s">
        <v>0</v>
      </c>
      <c r="C45" s="3">
        <v>10</v>
      </c>
      <c r="D45" s="3">
        <v>0.08</v>
      </c>
      <c r="E45" s="3">
        <v>7.25</v>
      </c>
      <c r="F45" s="3">
        <v>0.13</v>
      </c>
      <c r="G45" s="3">
        <v>66</v>
      </c>
    </row>
    <row r="46" spans="1:7" ht="109.9" customHeight="1" x14ac:dyDescent="1.9">
      <c r="A46" s="3" t="s">
        <v>112</v>
      </c>
      <c r="B46" s="3" t="s">
        <v>93</v>
      </c>
      <c r="C46" s="3" t="s">
        <v>179</v>
      </c>
      <c r="D46" s="3">
        <v>9.3000000000000007</v>
      </c>
      <c r="E46" s="3">
        <v>9.3000000000000007</v>
      </c>
      <c r="F46" s="3">
        <v>31.8</v>
      </c>
      <c r="G46" s="3">
        <v>215</v>
      </c>
    </row>
    <row r="47" spans="1:7" ht="109.9" customHeight="1" x14ac:dyDescent="1.9">
      <c r="A47" s="3"/>
      <c r="B47" s="3" t="s">
        <v>29</v>
      </c>
      <c r="C47" s="4">
        <v>40</v>
      </c>
      <c r="D47" s="3">
        <v>5.08</v>
      </c>
      <c r="E47" s="3">
        <v>4.5999999999999996</v>
      </c>
      <c r="F47" s="3">
        <v>0.28000000000000003</v>
      </c>
      <c r="G47" s="3">
        <v>62</v>
      </c>
    </row>
    <row r="48" spans="1:7" ht="109.9" customHeight="1" x14ac:dyDescent="1.9">
      <c r="A48" s="3" t="s">
        <v>2</v>
      </c>
      <c r="B48" s="3" t="s">
        <v>3</v>
      </c>
      <c r="C48" s="3">
        <v>200</v>
      </c>
      <c r="D48" s="3">
        <v>1.3</v>
      </c>
      <c r="E48" s="3">
        <v>1.3</v>
      </c>
      <c r="F48" s="3">
        <v>14</v>
      </c>
      <c r="G48" s="3">
        <v>92</v>
      </c>
    </row>
    <row r="49" spans="1:7" ht="109.9" customHeight="1" x14ac:dyDescent="1.9">
      <c r="A49" s="3"/>
      <c r="B49" s="3" t="s">
        <v>70</v>
      </c>
      <c r="C49" s="3">
        <v>50</v>
      </c>
      <c r="D49" s="3">
        <v>3.8</v>
      </c>
      <c r="E49" s="3">
        <v>0.4</v>
      </c>
      <c r="F49" s="3">
        <v>21</v>
      </c>
      <c r="G49" s="3">
        <v>117.2</v>
      </c>
    </row>
    <row r="50" spans="1:7" ht="109.9" customHeight="1" x14ac:dyDescent="1.9">
      <c r="A50" s="3"/>
      <c r="B50" s="3" t="s">
        <v>9</v>
      </c>
      <c r="C50" s="3">
        <v>30</v>
      </c>
      <c r="D50" s="3">
        <v>1.98</v>
      </c>
      <c r="E50" s="3">
        <v>0.36</v>
      </c>
      <c r="F50" s="3">
        <v>11.88</v>
      </c>
      <c r="G50" s="3">
        <v>57.68</v>
      </c>
    </row>
    <row r="51" spans="1:7" ht="109.9" customHeight="1" x14ac:dyDescent="1.9">
      <c r="A51" s="3"/>
      <c r="B51" s="3" t="s">
        <v>15</v>
      </c>
      <c r="C51" s="3">
        <v>200</v>
      </c>
      <c r="D51" s="3">
        <v>1</v>
      </c>
      <c r="E51" s="3">
        <v>0</v>
      </c>
      <c r="F51" s="3">
        <v>16.600000000000001</v>
      </c>
      <c r="G51" s="3">
        <v>70.400000000000006</v>
      </c>
    </row>
    <row r="52" spans="1:7" s="2" customFormat="1" ht="109.9" customHeight="1" x14ac:dyDescent="1.8">
      <c r="A52" s="8"/>
      <c r="B52" s="8" t="s">
        <v>72</v>
      </c>
      <c r="C52" s="8">
        <v>770</v>
      </c>
      <c r="D52" s="8">
        <f>D45+D46+D47+D48+D49+D50+D51</f>
        <v>22.540000000000003</v>
      </c>
      <c r="E52" s="8">
        <f>E45+E46+E47+E48+E49+E50+E51</f>
        <v>23.209999999999997</v>
      </c>
      <c r="F52" s="8">
        <f>F45+F46+F47+F48+F49+F50+F51</f>
        <v>95.69</v>
      </c>
      <c r="G52" s="8">
        <f>G45+G46+G47+G48+G49+G50+G51</f>
        <v>680.28</v>
      </c>
    </row>
    <row r="53" spans="1:7" ht="109.9" customHeight="1" x14ac:dyDescent="1.9">
      <c r="A53" s="3"/>
      <c r="B53" s="9" t="s">
        <v>6</v>
      </c>
      <c r="C53" s="3"/>
      <c r="D53" s="3"/>
      <c r="E53" s="3"/>
      <c r="F53" s="3"/>
      <c r="G53" s="3"/>
    </row>
    <row r="54" spans="1:7" ht="109.9" customHeight="1" x14ac:dyDescent="1.9">
      <c r="A54" s="5" t="s">
        <v>2</v>
      </c>
      <c r="B54" s="3" t="s">
        <v>184</v>
      </c>
      <c r="C54" s="3">
        <v>100</v>
      </c>
      <c r="D54" s="3">
        <v>1.6</v>
      </c>
      <c r="E54" s="3">
        <v>6</v>
      </c>
      <c r="F54" s="3">
        <v>8.4</v>
      </c>
      <c r="G54" s="3">
        <v>97</v>
      </c>
    </row>
    <row r="55" spans="1:7" ht="109.9" customHeight="1" x14ac:dyDescent="1.9">
      <c r="A55" s="3">
        <v>168</v>
      </c>
      <c r="B55" s="3" t="s">
        <v>81</v>
      </c>
      <c r="C55" s="3" t="s">
        <v>151</v>
      </c>
      <c r="D55" s="3">
        <v>4</v>
      </c>
      <c r="E55" s="3">
        <v>8</v>
      </c>
      <c r="F55" s="3">
        <v>20.5</v>
      </c>
      <c r="G55" s="3">
        <v>157.80000000000001</v>
      </c>
    </row>
    <row r="56" spans="1:7" ht="109.9" customHeight="1" x14ac:dyDescent="1.9">
      <c r="A56" s="3" t="s">
        <v>136</v>
      </c>
      <c r="B56" s="6" t="s">
        <v>44</v>
      </c>
      <c r="C56" s="3">
        <v>100</v>
      </c>
      <c r="D56" s="3">
        <v>6.81</v>
      </c>
      <c r="E56" s="3">
        <v>5.6</v>
      </c>
      <c r="F56" s="3">
        <v>8.99</v>
      </c>
      <c r="G56" s="3">
        <v>152.54</v>
      </c>
    </row>
    <row r="57" spans="1:7" ht="109.9" customHeight="1" x14ac:dyDescent="1.9">
      <c r="A57" s="3" t="s">
        <v>2</v>
      </c>
      <c r="B57" s="3" t="s">
        <v>84</v>
      </c>
      <c r="C57" s="3">
        <v>180</v>
      </c>
      <c r="D57" s="3">
        <v>9.9700000000000006</v>
      </c>
      <c r="E57" s="3">
        <v>11.4</v>
      </c>
      <c r="F57" s="3">
        <v>28</v>
      </c>
      <c r="G57" s="3">
        <v>196</v>
      </c>
    </row>
    <row r="58" spans="1:7" ht="109.9" customHeight="1" x14ac:dyDescent="1.9">
      <c r="A58" s="3" t="s">
        <v>2</v>
      </c>
      <c r="B58" s="3" t="s">
        <v>156</v>
      </c>
      <c r="C58" s="3">
        <v>200</v>
      </c>
      <c r="D58" s="3">
        <v>0.6</v>
      </c>
      <c r="E58" s="3">
        <v>0</v>
      </c>
      <c r="F58" s="3">
        <v>17.8</v>
      </c>
      <c r="G58" s="3">
        <v>92.6</v>
      </c>
    </row>
    <row r="59" spans="1:7" ht="109.9" customHeight="1" x14ac:dyDescent="1.9">
      <c r="A59" s="3"/>
      <c r="B59" s="3" t="s">
        <v>70</v>
      </c>
      <c r="C59" s="3">
        <v>60</v>
      </c>
      <c r="D59" s="3">
        <v>4.5599999999999996</v>
      </c>
      <c r="E59" s="3">
        <v>0.48</v>
      </c>
      <c r="F59" s="3">
        <v>26</v>
      </c>
      <c r="G59" s="3">
        <v>140.63999999999999</v>
      </c>
    </row>
    <row r="60" spans="1:7" s="2" customFormat="1" ht="109.9" customHeight="1" x14ac:dyDescent="1.9">
      <c r="A60" s="3"/>
      <c r="B60" s="3" t="s">
        <v>9</v>
      </c>
      <c r="C60" s="3">
        <v>60</v>
      </c>
      <c r="D60" s="3">
        <v>3.96</v>
      </c>
      <c r="E60" s="3">
        <v>0.72</v>
      </c>
      <c r="F60" s="3">
        <v>23.76</v>
      </c>
      <c r="G60" s="3">
        <v>115.36</v>
      </c>
    </row>
    <row r="61" spans="1:7" s="2" customFormat="1" ht="109.9" customHeight="1" x14ac:dyDescent="1.8">
      <c r="A61" s="8"/>
      <c r="B61" s="8" t="s">
        <v>72</v>
      </c>
      <c r="C61" s="8">
        <v>800</v>
      </c>
      <c r="D61" s="8">
        <f>D54+D55+D56+D57+D58+D59+D60</f>
        <v>31.500000000000004</v>
      </c>
      <c r="E61" s="8">
        <f>E54+E55+E56+E57+E58+E59+E60</f>
        <v>32.200000000000003</v>
      </c>
      <c r="F61" s="8">
        <f>F54+F55+F56+F57+F58+F59+F60</f>
        <v>133.44999999999999</v>
      </c>
      <c r="G61" s="8">
        <f>G54+G55+G56+G57+G58+G59+G60</f>
        <v>951.94</v>
      </c>
    </row>
    <row r="62" spans="1:7" ht="109.9" customHeight="1" x14ac:dyDescent="1.9">
      <c r="A62" s="3"/>
      <c r="B62" s="9" t="s">
        <v>10</v>
      </c>
      <c r="C62" s="3"/>
      <c r="D62" s="3"/>
      <c r="E62" s="3"/>
      <c r="F62" s="3"/>
      <c r="G62" s="3"/>
    </row>
    <row r="63" spans="1:7" ht="109.9" customHeight="1" x14ac:dyDescent="1.9">
      <c r="A63" s="3" t="s">
        <v>2</v>
      </c>
      <c r="B63" s="3" t="s">
        <v>185</v>
      </c>
      <c r="C63" s="3">
        <v>75</v>
      </c>
      <c r="D63" s="3">
        <v>1.03</v>
      </c>
      <c r="E63" s="3">
        <v>6</v>
      </c>
      <c r="F63" s="3">
        <v>26.9</v>
      </c>
      <c r="G63" s="3">
        <v>234</v>
      </c>
    </row>
    <row r="64" spans="1:7" ht="109.9" customHeight="1" x14ac:dyDescent="1.9">
      <c r="A64" s="3" t="s">
        <v>115</v>
      </c>
      <c r="B64" s="3" t="s">
        <v>20</v>
      </c>
      <c r="C64" s="3">
        <v>200</v>
      </c>
      <c r="D64" s="3">
        <v>12</v>
      </c>
      <c r="E64" s="3">
        <v>7.8</v>
      </c>
      <c r="F64" s="3">
        <v>20.66</v>
      </c>
      <c r="G64" s="3">
        <v>127.24</v>
      </c>
    </row>
    <row r="65" spans="1:7" s="2" customFormat="1" ht="109.9" customHeight="1" x14ac:dyDescent="1.9">
      <c r="A65" s="3"/>
      <c r="B65" s="3" t="s">
        <v>5</v>
      </c>
      <c r="C65" s="3">
        <v>100</v>
      </c>
      <c r="D65" s="3">
        <v>0.4</v>
      </c>
      <c r="E65" s="3">
        <v>0</v>
      </c>
      <c r="F65" s="3">
        <v>9.8000000000000007</v>
      </c>
      <c r="G65" s="3">
        <v>47</v>
      </c>
    </row>
    <row r="66" spans="1:7" ht="109.9" customHeight="1" x14ac:dyDescent="1.8">
      <c r="A66" s="8"/>
      <c r="B66" s="8" t="s">
        <v>72</v>
      </c>
      <c r="C66" s="8">
        <v>375</v>
      </c>
      <c r="D66" s="8">
        <f>D63+D64+D65</f>
        <v>13.43</v>
      </c>
      <c r="E66" s="8">
        <f>E63+E64+E65</f>
        <v>13.8</v>
      </c>
      <c r="F66" s="8">
        <f>F63+F64+F65</f>
        <v>57.36</v>
      </c>
      <c r="G66" s="8">
        <f>G63+G64+G65</f>
        <v>408.24</v>
      </c>
    </row>
    <row r="67" spans="1:7" ht="109.9" customHeight="1" x14ac:dyDescent="1.9">
      <c r="A67" s="3"/>
      <c r="B67" s="9" t="s">
        <v>11</v>
      </c>
      <c r="C67" s="3"/>
      <c r="D67" s="3"/>
      <c r="E67" s="3"/>
      <c r="F67" s="3"/>
      <c r="G67" s="3"/>
    </row>
    <row r="68" spans="1:7" ht="109.9" customHeight="1" x14ac:dyDescent="1.9">
      <c r="A68" s="3">
        <v>22</v>
      </c>
      <c r="B68" s="3" t="s">
        <v>71</v>
      </c>
      <c r="C68" s="3">
        <v>20</v>
      </c>
      <c r="D68" s="3">
        <v>4.6399999999999997</v>
      </c>
      <c r="E68" s="3">
        <v>5.9</v>
      </c>
      <c r="F68" s="3">
        <v>0</v>
      </c>
      <c r="G68" s="3">
        <v>72.8</v>
      </c>
    </row>
    <row r="69" spans="1:7" ht="109.9" customHeight="1" x14ac:dyDescent="1.9">
      <c r="A69" s="3" t="s">
        <v>116</v>
      </c>
      <c r="B69" s="3" t="s">
        <v>27</v>
      </c>
      <c r="C69" s="3">
        <v>100</v>
      </c>
      <c r="D69" s="3">
        <v>5.0999999999999996</v>
      </c>
      <c r="E69" s="3">
        <v>6.6</v>
      </c>
      <c r="F69" s="3">
        <v>8.1</v>
      </c>
      <c r="G69" s="3">
        <v>140.53</v>
      </c>
    </row>
    <row r="70" spans="1:7" ht="109.9" customHeight="1" x14ac:dyDescent="1.9">
      <c r="A70" s="3" t="s">
        <v>117</v>
      </c>
      <c r="B70" s="3" t="s">
        <v>28</v>
      </c>
      <c r="C70" s="3">
        <v>180</v>
      </c>
      <c r="D70" s="3">
        <v>2.2999999999999998</v>
      </c>
      <c r="E70" s="3">
        <v>5.16</v>
      </c>
      <c r="F70" s="3">
        <v>29</v>
      </c>
      <c r="G70" s="3">
        <v>127.7</v>
      </c>
    </row>
    <row r="71" spans="1:7" ht="109.9" customHeight="1" x14ac:dyDescent="1.9">
      <c r="A71" s="3" t="s">
        <v>110</v>
      </c>
      <c r="B71" s="3" t="s">
        <v>13</v>
      </c>
      <c r="C71" s="3">
        <v>200</v>
      </c>
      <c r="D71" s="3">
        <v>0.2</v>
      </c>
      <c r="E71" s="3">
        <v>0</v>
      </c>
      <c r="F71" s="3">
        <v>6.5</v>
      </c>
      <c r="G71" s="3">
        <v>28</v>
      </c>
    </row>
    <row r="72" spans="1:7" ht="109.9" customHeight="1" x14ac:dyDescent="1.9">
      <c r="A72" s="3"/>
      <c r="B72" s="3" t="s">
        <v>70</v>
      </c>
      <c r="C72" s="3">
        <v>50</v>
      </c>
      <c r="D72" s="3">
        <v>3.8</v>
      </c>
      <c r="E72" s="3">
        <v>0.4</v>
      </c>
      <c r="F72" s="3">
        <v>21</v>
      </c>
      <c r="G72" s="3">
        <v>117.2</v>
      </c>
    </row>
    <row r="73" spans="1:7" s="2" customFormat="1" ht="109.9" customHeight="1" x14ac:dyDescent="1.9">
      <c r="A73" s="3"/>
      <c r="B73" s="3" t="s">
        <v>9</v>
      </c>
      <c r="C73" s="3">
        <v>30</v>
      </c>
      <c r="D73" s="3">
        <v>1.98</v>
      </c>
      <c r="E73" s="3">
        <v>0.36</v>
      </c>
      <c r="F73" s="3">
        <v>11.88</v>
      </c>
      <c r="G73" s="3">
        <v>57.68</v>
      </c>
    </row>
    <row r="74" spans="1:7" ht="109.9" customHeight="1" x14ac:dyDescent="1.8">
      <c r="A74" s="8"/>
      <c r="B74" s="8" t="s">
        <v>72</v>
      </c>
      <c r="C74" s="8">
        <v>580</v>
      </c>
      <c r="D74" s="8">
        <f>D68+D69+D70+D71+D72+D73</f>
        <v>18.02</v>
      </c>
      <c r="E74" s="8">
        <f>E68+E69+E70+E71+E72+E73</f>
        <v>18.419999999999998</v>
      </c>
      <c r="F74" s="8">
        <f>F68+F69+F70+F71+F72+F73</f>
        <v>76.47999999999999</v>
      </c>
      <c r="G74" s="8">
        <f>G68+G69+G70+G71+G72+G73</f>
        <v>543.91</v>
      </c>
    </row>
    <row r="75" spans="1:7" ht="109.9" customHeight="1" x14ac:dyDescent="1.9">
      <c r="A75" s="3"/>
      <c r="B75" s="9" t="s">
        <v>14</v>
      </c>
      <c r="C75" s="3"/>
      <c r="D75" s="3"/>
      <c r="E75" s="3"/>
      <c r="F75" s="3"/>
      <c r="G75" s="3"/>
    </row>
    <row r="76" spans="1:7" ht="109.9" customHeight="1" x14ac:dyDescent="1.9">
      <c r="A76" s="3"/>
      <c r="B76" s="6" t="s">
        <v>183</v>
      </c>
      <c r="C76" s="3">
        <v>30</v>
      </c>
      <c r="D76" s="3">
        <v>2</v>
      </c>
      <c r="E76" s="3">
        <v>1.4</v>
      </c>
      <c r="F76" s="3">
        <v>15</v>
      </c>
      <c r="G76" s="3">
        <v>58</v>
      </c>
    </row>
    <row r="77" spans="1:7" s="2" customFormat="1" ht="109.9" customHeight="1" x14ac:dyDescent="1.9">
      <c r="A77" s="3">
        <v>645</v>
      </c>
      <c r="B77" s="3" t="s">
        <v>198</v>
      </c>
      <c r="C77" s="3">
        <v>200</v>
      </c>
      <c r="D77" s="3">
        <v>2.5</v>
      </c>
      <c r="E77" s="3">
        <v>3.1</v>
      </c>
      <c r="F77" s="3">
        <v>4.0999999999999996</v>
      </c>
      <c r="G77" s="3">
        <v>78</v>
      </c>
    </row>
    <row r="78" spans="1:7" s="2" customFormat="1" ht="109.9" customHeight="1" x14ac:dyDescent="1.8">
      <c r="A78" s="8"/>
      <c r="B78" s="8" t="s">
        <v>72</v>
      </c>
      <c r="C78" s="8">
        <v>230</v>
      </c>
      <c r="D78" s="8">
        <f>D76+D77</f>
        <v>4.5</v>
      </c>
      <c r="E78" s="8">
        <f>E76+E77</f>
        <v>4.5</v>
      </c>
      <c r="F78" s="8">
        <f>F76+F77</f>
        <v>19.100000000000001</v>
      </c>
      <c r="G78" s="8">
        <f>G76+G77</f>
        <v>136</v>
      </c>
    </row>
    <row r="79" spans="1:7" ht="109.9" customHeight="1" x14ac:dyDescent="1.8">
      <c r="A79" s="8"/>
      <c r="B79" s="8" t="s">
        <v>182</v>
      </c>
      <c r="C79" s="8"/>
      <c r="D79" s="8">
        <f>D52+D61+D66+D74+D78</f>
        <v>89.99</v>
      </c>
      <c r="E79" s="8">
        <f>E52+E61+E66+E74+E78</f>
        <v>92.13</v>
      </c>
      <c r="F79" s="8">
        <f>F52+F61+F66+F74+F78</f>
        <v>382.08000000000004</v>
      </c>
      <c r="G79" s="8">
        <f>G52+G61+G66+G74+G78</f>
        <v>2720.37</v>
      </c>
    </row>
    <row r="80" spans="1:7" ht="109.9" customHeight="1" x14ac:dyDescent="1.9">
      <c r="A80" s="3"/>
      <c r="B80" s="3"/>
      <c r="C80" s="3"/>
      <c r="D80" s="3"/>
      <c r="E80" s="3"/>
      <c r="F80" s="3"/>
      <c r="G80" s="3"/>
    </row>
    <row r="81" spans="1:7" ht="109.9" customHeight="1" x14ac:dyDescent="1.8">
      <c r="A81" s="9"/>
      <c r="B81" s="9" t="s">
        <v>118</v>
      </c>
      <c r="C81" s="9"/>
      <c r="D81" s="9"/>
      <c r="E81" s="9"/>
      <c r="F81" s="9"/>
      <c r="G81" s="9"/>
    </row>
    <row r="82" spans="1:7" ht="109.9" customHeight="1" x14ac:dyDescent="1.9">
      <c r="A82" s="3"/>
      <c r="B82" s="9" t="s">
        <v>155</v>
      </c>
      <c r="C82" s="3" t="s">
        <v>65</v>
      </c>
      <c r="D82" s="3" t="s">
        <v>66</v>
      </c>
      <c r="E82" s="3" t="s">
        <v>67</v>
      </c>
      <c r="F82" s="3" t="s">
        <v>68</v>
      </c>
      <c r="G82" s="3" t="s">
        <v>69</v>
      </c>
    </row>
    <row r="83" spans="1:7" ht="109.9" customHeight="1" x14ac:dyDescent="1.9">
      <c r="A83" s="3">
        <v>21</v>
      </c>
      <c r="B83" s="3" t="s">
        <v>0</v>
      </c>
      <c r="C83" s="3">
        <v>10</v>
      </c>
      <c r="D83" s="3">
        <v>0.08</v>
      </c>
      <c r="E83" s="3">
        <v>7.25</v>
      </c>
      <c r="F83" s="3">
        <v>0.13</v>
      </c>
      <c r="G83" s="3">
        <v>66</v>
      </c>
    </row>
    <row r="84" spans="1:7" ht="109.9" customHeight="1" x14ac:dyDescent="1.9">
      <c r="A84" s="3">
        <v>22</v>
      </c>
      <c r="B84" s="3" t="s">
        <v>71</v>
      </c>
      <c r="C84" s="3">
        <v>20</v>
      </c>
      <c r="D84" s="3">
        <v>4.6399999999999997</v>
      </c>
      <c r="E84" s="3">
        <v>5.9</v>
      </c>
      <c r="F84" s="3">
        <v>0</v>
      </c>
      <c r="G84" s="3">
        <v>72.8</v>
      </c>
    </row>
    <row r="85" spans="1:7" ht="109.9" customHeight="1" x14ac:dyDescent="1.9">
      <c r="A85" s="3" t="s">
        <v>107</v>
      </c>
      <c r="B85" s="3" t="s">
        <v>167</v>
      </c>
      <c r="C85" s="3" t="s">
        <v>17</v>
      </c>
      <c r="D85" s="3">
        <v>5.9</v>
      </c>
      <c r="E85" s="3">
        <v>4.8</v>
      </c>
      <c r="F85" s="3">
        <v>15.4</v>
      </c>
      <c r="G85" s="3">
        <v>126.3</v>
      </c>
    </row>
    <row r="86" spans="1:7" ht="109.9" customHeight="1" x14ac:dyDescent="1.9">
      <c r="A86" s="3"/>
      <c r="B86" s="3" t="s">
        <v>5</v>
      </c>
      <c r="C86" s="3">
        <v>150</v>
      </c>
      <c r="D86" s="3">
        <v>0.4</v>
      </c>
      <c r="E86" s="3">
        <v>0</v>
      </c>
      <c r="F86" s="3">
        <v>9.8000000000000007</v>
      </c>
      <c r="G86" s="3">
        <v>47</v>
      </c>
    </row>
    <row r="87" spans="1:7" ht="109.9" customHeight="1" x14ac:dyDescent="1.9">
      <c r="A87" s="3" t="s">
        <v>30</v>
      </c>
      <c r="B87" s="3" t="s">
        <v>31</v>
      </c>
      <c r="C87" s="3">
        <v>200</v>
      </c>
      <c r="D87" s="3">
        <v>4.9000000000000004</v>
      </c>
      <c r="E87" s="3">
        <v>4.5</v>
      </c>
      <c r="F87" s="3">
        <v>32.5</v>
      </c>
      <c r="G87" s="3">
        <v>169.6</v>
      </c>
    </row>
    <row r="88" spans="1:7" ht="109.9" customHeight="1" x14ac:dyDescent="1.9">
      <c r="A88" s="3"/>
      <c r="B88" s="3" t="s">
        <v>70</v>
      </c>
      <c r="C88" s="3">
        <v>60</v>
      </c>
      <c r="D88" s="3">
        <v>4.5599999999999996</v>
      </c>
      <c r="E88" s="3">
        <v>0.48</v>
      </c>
      <c r="F88" s="3">
        <v>26</v>
      </c>
      <c r="G88" s="3">
        <v>140.63999999999999</v>
      </c>
    </row>
    <row r="89" spans="1:7" s="2" customFormat="1" ht="109.9" customHeight="1" x14ac:dyDescent="1.9">
      <c r="A89" s="3"/>
      <c r="B89" s="3" t="s">
        <v>9</v>
      </c>
      <c r="C89" s="3">
        <v>60</v>
      </c>
      <c r="D89" s="3">
        <v>1.98</v>
      </c>
      <c r="E89" s="3">
        <v>0.36</v>
      </c>
      <c r="F89" s="3">
        <v>11.88</v>
      </c>
      <c r="G89" s="3">
        <v>57.68</v>
      </c>
    </row>
    <row r="90" spans="1:7" s="2" customFormat="1" ht="109.9" customHeight="1" x14ac:dyDescent="1.8">
      <c r="A90" s="8"/>
      <c r="B90" s="8" t="s">
        <v>72</v>
      </c>
      <c r="C90" s="8">
        <v>710</v>
      </c>
      <c r="D90" s="8">
        <f>D83+D84+D85+D86+D87+D88+D89</f>
        <v>22.46</v>
      </c>
      <c r="E90" s="8">
        <f>E83+E84+E85+E86+E87+E88+E89</f>
        <v>23.29</v>
      </c>
      <c r="F90" s="8">
        <f>F83+F84+F85+F86+F87+F88+F89</f>
        <v>95.71</v>
      </c>
      <c r="G90" s="8">
        <f>G83+G84+G85+G86+G87+G88+G89</f>
        <v>680.02</v>
      </c>
    </row>
    <row r="91" spans="1:7" ht="109.9" customHeight="1" x14ac:dyDescent="1.9">
      <c r="A91" s="3"/>
      <c r="B91" s="9" t="s">
        <v>6</v>
      </c>
      <c r="C91" s="3"/>
      <c r="D91" s="3"/>
      <c r="E91" s="3"/>
      <c r="F91" s="3"/>
      <c r="G91" s="3"/>
    </row>
    <row r="92" spans="1:7" ht="109.9" customHeight="1" x14ac:dyDescent="1.9">
      <c r="A92" s="3" t="s">
        <v>2</v>
      </c>
      <c r="B92" s="3" t="s">
        <v>21</v>
      </c>
      <c r="C92" s="3">
        <v>100</v>
      </c>
      <c r="D92" s="3">
        <v>4.0999999999999996</v>
      </c>
      <c r="E92" s="3">
        <v>8.3000000000000007</v>
      </c>
      <c r="F92" s="3">
        <v>5.96</v>
      </c>
      <c r="G92" s="3">
        <v>84.6</v>
      </c>
    </row>
    <row r="93" spans="1:7" ht="109.9" customHeight="1" x14ac:dyDescent="1.9">
      <c r="A93" s="3">
        <v>110</v>
      </c>
      <c r="B93" s="3" t="s">
        <v>74</v>
      </c>
      <c r="C93" s="3" t="s">
        <v>152</v>
      </c>
      <c r="D93" s="3">
        <v>3.84</v>
      </c>
      <c r="E93" s="3">
        <v>12</v>
      </c>
      <c r="F93" s="3">
        <v>4.79</v>
      </c>
      <c r="G93" s="3">
        <v>76.290000000000006</v>
      </c>
    </row>
    <row r="94" spans="1:7" ht="109.9" customHeight="1" x14ac:dyDescent="1.9">
      <c r="A94" s="3" t="s">
        <v>2</v>
      </c>
      <c r="B94" s="3" t="s">
        <v>186</v>
      </c>
      <c r="C94" s="3">
        <v>100</v>
      </c>
      <c r="D94" s="3">
        <v>8.1</v>
      </c>
      <c r="E94" s="3">
        <v>5.2</v>
      </c>
      <c r="F94" s="3">
        <v>7.4</v>
      </c>
      <c r="G94" s="3">
        <v>193.21</v>
      </c>
    </row>
    <row r="95" spans="1:7" ht="109.9" customHeight="1" x14ac:dyDescent="1.9">
      <c r="A95" s="3">
        <v>469</v>
      </c>
      <c r="B95" s="3" t="s">
        <v>131</v>
      </c>
      <c r="C95" s="3">
        <v>180</v>
      </c>
      <c r="D95" s="3">
        <v>6.02</v>
      </c>
      <c r="E95" s="3">
        <v>5.45</v>
      </c>
      <c r="F95" s="3">
        <v>37.619999999999997</v>
      </c>
      <c r="G95" s="3">
        <v>223.72</v>
      </c>
    </row>
    <row r="96" spans="1:7" ht="109.9" customHeight="1" x14ac:dyDescent="1.9">
      <c r="A96" s="3" t="s">
        <v>2</v>
      </c>
      <c r="B96" s="3" t="s">
        <v>8</v>
      </c>
      <c r="C96" s="3">
        <v>200</v>
      </c>
      <c r="D96" s="3">
        <v>0.14000000000000001</v>
      </c>
      <c r="E96" s="3">
        <v>0</v>
      </c>
      <c r="F96" s="3">
        <v>23.56</v>
      </c>
      <c r="G96" s="3">
        <v>94.74</v>
      </c>
    </row>
    <row r="97" spans="1:7" ht="109.9" customHeight="1" x14ac:dyDescent="1.9">
      <c r="A97" s="3"/>
      <c r="B97" s="3" t="s">
        <v>70</v>
      </c>
      <c r="C97" s="3">
        <v>70</v>
      </c>
      <c r="D97" s="3">
        <v>5.32</v>
      </c>
      <c r="E97" s="3">
        <v>0.56000000000000005</v>
      </c>
      <c r="F97" s="3">
        <v>31</v>
      </c>
      <c r="G97" s="3">
        <v>164.08</v>
      </c>
    </row>
    <row r="98" spans="1:7" s="2" customFormat="1" ht="109.9" customHeight="1" x14ac:dyDescent="1.9">
      <c r="A98" s="3"/>
      <c r="B98" s="3" t="s">
        <v>9</v>
      </c>
      <c r="C98" s="3">
        <v>60</v>
      </c>
      <c r="D98" s="3">
        <v>3.96</v>
      </c>
      <c r="E98" s="3">
        <v>0.72</v>
      </c>
      <c r="F98" s="3">
        <v>23.76</v>
      </c>
      <c r="G98" s="3">
        <v>115.36</v>
      </c>
    </row>
    <row r="99" spans="1:7" s="2" customFormat="1" ht="109.9" customHeight="1" x14ac:dyDescent="1.8">
      <c r="A99" s="8"/>
      <c r="B99" s="8" t="s">
        <v>72</v>
      </c>
      <c r="C99" s="8">
        <v>830</v>
      </c>
      <c r="D99" s="8">
        <f>D92+D93+D94+D95+D96+D97+D98</f>
        <v>31.48</v>
      </c>
      <c r="E99" s="8">
        <f>E92+E93+E94+E95+E96+E97+E98</f>
        <v>32.229999999999997</v>
      </c>
      <c r="F99" s="8">
        <f>F92+F93+F94+F95+F96+F97+F98</f>
        <v>134.09</v>
      </c>
      <c r="G99" s="8">
        <f>G92+G93+G94+G95+G96+G97+G98</f>
        <v>952.00000000000011</v>
      </c>
    </row>
    <row r="100" spans="1:7" ht="109.9" customHeight="1" x14ac:dyDescent="1.9">
      <c r="A100" s="3"/>
      <c r="B100" s="9" t="s">
        <v>10</v>
      </c>
      <c r="C100" s="3"/>
      <c r="D100" s="3"/>
      <c r="E100" s="3"/>
      <c r="F100" s="3"/>
      <c r="G100" s="3"/>
    </row>
    <row r="101" spans="1:7" ht="109.9" customHeight="1" x14ac:dyDescent="1.9">
      <c r="A101" s="3" t="s">
        <v>2</v>
      </c>
      <c r="B101" s="3" t="s">
        <v>95</v>
      </c>
      <c r="C101" s="3">
        <v>75</v>
      </c>
      <c r="D101" s="3">
        <v>12.1</v>
      </c>
      <c r="E101" s="3">
        <v>13.8</v>
      </c>
      <c r="F101" s="3">
        <v>27.4</v>
      </c>
      <c r="G101" s="3">
        <v>269</v>
      </c>
    </row>
    <row r="102" spans="1:7" ht="109.9" customHeight="1" x14ac:dyDescent="1.9">
      <c r="A102" s="3"/>
      <c r="B102" s="3" t="s">
        <v>15</v>
      </c>
      <c r="C102" s="3">
        <v>200</v>
      </c>
      <c r="D102" s="3">
        <v>1</v>
      </c>
      <c r="E102" s="3">
        <v>0</v>
      </c>
      <c r="F102" s="3">
        <v>20.2</v>
      </c>
      <c r="G102" s="3">
        <v>92</v>
      </c>
    </row>
    <row r="103" spans="1:7" ht="109.9" customHeight="1" x14ac:dyDescent="1.9">
      <c r="A103" s="3"/>
      <c r="B103" s="3" t="s">
        <v>5</v>
      </c>
      <c r="C103" s="3">
        <v>100</v>
      </c>
      <c r="D103" s="3">
        <v>0.4</v>
      </c>
      <c r="E103" s="3">
        <v>0</v>
      </c>
      <c r="F103" s="3">
        <v>9.8000000000000007</v>
      </c>
      <c r="G103" s="3">
        <v>47</v>
      </c>
    </row>
    <row r="104" spans="1:7" ht="109.9" customHeight="1" x14ac:dyDescent="1.8">
      <c r="A104" s="8"/>
      <c r="B104" s="8" t="s">
        <v>72</v>
      </c>
      <c r="C104" s="8">
        <v>375</v>
      </c>
      <c r="D104" s="8">
        <f>D101+D102+D103</f>
        <v>13.5</v>
      </c>
      <c r="E104" s="8">
        <f>E101+E102+E103</f>
        <v>13.8</v>
      </c>
      <c r="F104" s="8">
        <f>F101+F102+F103</f>
        <v>57.399999999999991</v>
      </c>
      <c r="G104" s="8">
        <f>G101+G102+G103</f>
        <v>408</v>
      </c>
    </row>
    <row r="105" spans="1:7" ht="109.9" customHeight="1" x14ac:dyDescent="1.9">
      <c r="A105" s="3"/>
      <c r="B105" s="9" t="s">
        <v>11</v>
      </c>
      <c r="C105" s="3"/>
      <c r="D105" s="3"/>
      <c r="E105" s="3"/>
      <c r="F105" s="3"/>
      <c r="G105" s="3"/>
    </row>
    <row r="106" spans="1:7" ht="109.9" customHeight="1" x14ac:dyDescent="1.9">
      <c r="A106" s="3" t="s">
        <v>2</v>
      </c>
      <c r="B106" s="3" t="s">
        <v>79</v>
      </c>
      <c r="C106" s="3">
        <v>50</v>
      </c>
      <c r="D106" s="3">
        <v>0.42</v>
      </c>
      <c r="E106" s="3">
        <v>0</v>
      </c>
      <c r="F106" s="3">
        <v>12</v>
      </c>
      <c r="G106" s="3">
        <v>8</v>
      </c>
    </row>
    <row r="107" spans="1:7" ht="109.9" customHeight="1" x14ac:dyDescent="1.9">
      <c r="A107" s="3">
        <v>460</v>
      </c>
      <c r="B107" s="6" t="s">
        <v>150</v>
      </c>
      <c r="C107" s="3">
        <v>100</v>
      </c>
      <c r="D107" s="3">
        <v>8.6</v>
      </c>
      <c r="E107" s="3">
        <v>10.5</v>
      </c>
      <c r="F107" s="3">
        <v>9.1</v>
      </c>
      <c r="G107" s="3">
        <v>208</v>
      </c>
    </row>
    <row r="108" spans="1:7" ht="109.9" customHeight="1" x14ac:dyDescent="1.9">
      <c r="A108" s="3">
        <v>470</v>
      </c>
      <c r="B108" s="3" t="s">
        <v>34</v>
      </c>
      <c r="C108" s="3">
        <v>180</v>
      </c>
      <c r="D108" s="3">
        <v>2.2000000000000002</v>
      </c>
      <c r="E108" s="3">
        <v>7.1</v>
      </c>
      <c r="F108" s="3">
        <v>11.1</v>
      </c>
      <c r="G108" s="3">
        <v>102</v>
      </c>
    </row>
    <row r="109" spans="1:7" ht="109.9" customHeight="1" x14ac:dyDescent="1.9">
      <c r="A109" s="3" t="s">
        <v>110</v>
      </c>
      <c r="B109" s="3" t="s">
        <v>13</v>
      </c>
      <c r="C109" s="3">
        <v>200</v>
      </c>
      <c r="D109" s="3">
        <v>0.2</v>
      </c>
      <c r="E109" s="3">
        <v>0</v>
      </c>
      <c r="F109" s="3">
        <v>6.5</v>
      </c>
      <c r="G109" s="3">
        <v>28</v>
      </c>
    </row>
    <row r="110" spans="1:7" s="2" customFormat="1" ht="109.9" customHeight="1" x14ac:dyDescent="1.9">
      <c r="A110" s="3"/>
      <c r="B110" s="3" t="s">
        <v>70</v>
      </c>
      <c r="C110" s="3">
        <v>60</v>
      </c>
      <c r="D110" s="3">
        <v>4.5599999999999996</v>
      </c>
      <c r="E110" s="3">
        <v>0.48</v>
      </c>
      <c r="F110" s="3">
        <v>26</v>
      </c>
      <c r="G110" s="3">
        <v>140.63999999999999</v>
      </c>
    </row>
    <row r="111" spans="1:7" ht="109.9" customHeight="1" x14ac:dyDescent="1.9">
      <c r="A111" s="3"/>
      <c r="B111" s="3" t="s">
        <v>9</v>
      </c>
      <c r="C111" s="3">
        <v>30</v>
      </c>
      <c r="D111" s="3">
        <v>1.98</v>
      </c>
      <c r="E111" s="3">
        <v>0.36</v>
      </c>
      <c r="F111" s="3">
        <v>11.88</v>
      </c>
      <c r="G111" s="3">
        <v>57.68</v>
      </c>
    </row>
    <row r="112" spans="1:7" s="2" customFormat="1" ht="109.9" customHeight="1" x14ac:dyDescent="1.8">
      <c r="A112" s="8"/>
      <c r="B112" s="8" t="s">
        <v>72</v>
      </c>
      <c r="C112" s="8">
        <v>620</v>
      </c>
      <c r="D112" s="8">
        <f>D106+D107+D108+D109+D110+D111</f>
        <v>17.959999999999997</v>
      </c>
      <c r="E112" s="8">
        <f>E106+E107+E108+E109+E110+E111</f>
        <v>18.440000000000001</v>
      </c>
      <c r="F112" s="8">
        <f>F106+F107+F108+F109+F110+F111</f>
        <v>76.58</v>
      </c>
      <c r="G112" s="8">
        <f>G106+G107+G108+G109+G110+G111</f>
        <v>544.31999999999994</v>
      </c>
    </row>
    <row r="113" spans="1:7" ht="109.9" customHeight="1" x14ac:dyDescent="1.9">
      <c r="A113" s="3"/>
      <c r="B113" s="9" t="s">
        <v>14</v>
      </c>
      <c r="C113" s="3"/>
      <c r="D113" s="3"/>
      <c r="E113" s="3"/>
      <c r="F113" s="3"/>
      <c r="G113" s="3"/>
    </row>
    <row r="114" spans="1:7" s="2" customFormat="1" ht="109.9" customHeight="1" x14ac:dyDescent="1.9">
      <c r="A114" s="3"/>
      <c r="B114" s="3" t="s">
        <v>58</v>
      </c>
      <c r="C114" s="3">
        <v>30</v>
      </c>
      <c r="D114" s="3">
        <v>2.2400000000000002</v>
      </c>
      <c r="E114" s="3">
        <v>2.94</v>
      </c>
      <c r="F114" s="3">
        <v>15.5</v>
      </c>
      <c r="G114" s="3">
        <v>106</v>
      </c>
    </row>
    <row r="115" spans="1:7" s="2" customFormat="1" ht="109.9" customHeight="1" x14ac:dyDescent="1.9">
      <c r="A115" s="3">
        <v>645</v>
      </c>
      <c r="B115" s="3" t="s">
        <v>198</v>
      </c>
      <c r="C115" s="3">
        <v>200</v>
      </c>
      <c r="D115" s="3">
        <v>2.2000000000000002</v>
      </c>
      <c r="E115" s="3">
        <v>1.6</v>
      </c>
      <c r="F115" s="3">
        <v>3.8</v>
      </c>
      <c r="G115" s="3">
        <v>30</v>
      </c>
    </row>
    <row r="116" spans="1:7" s="2" customFormat="1" ht="109.9" customHeight="1" x14ac:dyDescent="1.8">
      <c r="A116" s="8"/>
      <c r="B116" s="8" t="s">
        <v>72</v>
      </c>
      <c r="C116" s="8">
        <v>230</v>
      </c>
      <c r="D116" s="8">
        <f>D114+D115</f>
        <v>4.4400000000000004</v>
      </c>
      <c r="E116" s="8">
        <f>E114+E115</f>
        <v>4.54</v>
      </c>
      <c r="F116" s="8">
        <f>F114+F115</f>
        <v>19.3</v>
      </c>
      <c r="G116" s="8">
        <f>G114+G115</f>
        <v>136</v>
      </c>
    </row>
    <row r="117" spans="1:7" ht="109.9" customHeight="1" x14ac:dyDescent="1.8">
      <c r="A117" s="8"/>
      <c r="B117" s="8" t="s">
        <v>182</v>
      </c>
      <c r="C117" s="8"/>
      <c r="D117" s="8">
        <f>D90+D99+D104+D112+D116</f>
        <v>89.839999999999989</v>
      </c>
      <c r="E117" s="8">
        <f>E90+E99+E104+E112+E116</f>
        <v>92.3</v>
      </c>
      <c r="F117" s="8">
        <f>F90+F99+F104+F112+F116</f>
        <v>383.08</v>
      </c>
      <c r="G117" s="8">
        <f>G90+G99+G104+G112+G116</f>
        <v>2720.34</v>
      </c>
    </row>
    <row r="118" spans="1:7" ht="109.9" customHeight="1" x14ac:dyDescent="1.9">
      <c r="A118" s="3"/>
      <c r="B118" s="3"/>
      <c r="C118" s="3"/>
      <c r="D118" s="3"/>
      <c r="E118" s="3"/>
      <c r="F118" s="3"/>
      <c r="G118" s="3"/>
    </row>
    <row r="119" spans="1:7" ht="109.9" customHeight="1" x14ac:dyDescent="1.9">
      <c r="A119" s="3"/>
      <c r="B119" s="9" t="s">
        <v>121</v>
      </c>
      <c r="C119" s="3"/>
      <c r="D119" s="3"/>
      <c r="E119" s="3"/>
      <c r="F119" s="3"/>
      <c r="G119" s="3"/>
    </row>
    <row r="120" spans="1:7" ht="109.9" customHeight="1" x14ac:dyDescent="1.9">
      <c r="A120" s="3"/>
      <c r="B120" s="9" t="s">
        <v>155</v>
      </c>
      <c r="C120" s="3" t="s">
        <v>65</v>
      </c>
      <c r="D120" s="3" t="s">
        <v>66</v>
      </c>
      <c r="E120" s="3" t="s">
        <v>67</v>
      </c>
      <c r="F120" s="3" t="s">
        <v>68</v>
      </c>
      <c r="G120" s="3" t="s">
        <v>69</v>
      </c>
    </row>
    <row r="121" spans="1:7" ht="109.9" customHeight="1" x14ac:dyDescent="1.9">
      <c r="A121" s="3">
        <v>21</v>
      </c>
      <c r="B121" s="3" t="s">
        <v>0</v>
      </c>
      <c r="C121" s="3">
        <v>10</v>
      </c>
      <c r="D121" s="3">
        <v>0.08</v>
      </c>
      <c r="E121" s="3">
        <v>7.25</v>
      </c>
      <c r="F121" s="3">
        <v>0.13</v>
      </c>
      <c r="G121" s="3">
        <v>66</v>
      </c>
    </row>
    <row r="122" spans="1:7" ht="109.9" customHeight="1" x14ac:dyDescent="1.9">
      <c r="A122" s="3" t="s">
        <v>119</v>
      </c>
      <c r="B122" s="3" t="s">
        <v>73</v>
      </c>
      <c r="C122" s="3">
        <v>100</v>
      </c>
      <c r="D122" s="3">
        <v>10</v>
      </c>
      <c r="E122" s="3">
        <v>10.7</v>
      </c>
      <c r="F122" s="3">
        <v>1.9</v>
      </c>
      <c r="G122" s="3">
        <v>99</v>
      </c>
    </row>
    <row r="123" spans="1:7" ht="109.9" customHeight="1" x14ac:dyDescent="1.9">
      <c r="A123" s="3" t="s">
        <v>107</v>
      </c>
      <c r="B123" s="3" t="s">
        <v>173</v>
      </c>
      <c r="C123" s="3" t="s">
        <v>17</v>
      </c>
      <c r="D123" s="3">
        <v>3.6</v>
      </c>
      <c r="E123" s="3">
        <v>2.9</v>
      </c>
      <c r="F123" s="3">
        <v>21.6</v>
      </c>
      <c r="G123" s="3">
        <v>132.4</v>
      </c>
    </row>
    <row r="124" spans="1:7" ht="109.9" customHeight="1" x14ac:dyDescent="1.9">
      <c r="A124" s="3" t="s">
        <v>2</v>
      </c>
      <c r="B124" s="3" t="s">
        <v>3</v>
      </c>
      <c r="C124" s="3">
        <v>200</v>
      </c>
      <c r="D124" s="3">
        <v>1.3</v>
      </c>
      <c r="E124" s="3">
        <v>1.3</v>
      </c>
      <c r="F124" s="3">
        <v>14</v>
      </c>
      <c r="G124" s="3">
        <v>92</v>
      </c>
    </row>
    <row r="125" spans="1:7" ht="109.9" customHeight="1" x14ac:dyDescent="1.9">
      <c r="A125" s="3"/>
      <c r="B125" s="3" t="s">
        <v>70</v>
      </c>
      <c r="C125" s="3">
        <v>60</v>
      </c>
      <c r="D125" s="3">
        <v>4.5599999999999996</v>
      </c>
      <c r="E125" s="3">
        <v>0.48</v>
      </c>
      <c r="F125" s="3">
        <v>26</v>
      </c>
      <c r="G125" s="3">
        <v>140.63999999999999</v>
      </c>
    </row>
    <row r="126" spans="1:7" s="2" customFormat="1" ht="109.9" customHeight="1" x14ac:dyDescent="1.9">
      <c r="A126" s="3"/>
      <c r="B126" s="3" t="s">
        <v>9</v>
      </c>
      <c r="C126" s="3">
        <v>30</v>
      </c>
      <c r="D126" s="3">
        <v>1.98</v>
      </c>
      <c r="E126" s="3">
        <v>0.36</v>
      </c>
      <c r="F126" s="3">
        <v>11.88</v>
      </c>
      <c r="G126" s="3">
        <v>57.68</v>
      </c>
    </row>
    <row r="127" spans="1:7" ht="109.9" customHeight="1" x14ac:dyDescent="1.9">
      <c r="A127" s="3"/>
      <c r="B127" s="3" t="s">
        <v>15</v>
      </c>
      <c r="C127" s="3">
        <v>200</v>
      </c>
      <c r="D127" s="3">
        <v>1</v>
      </c>
      <c r="E127" s="3">
        <v>0</v>
      </c>
      <c r="F127" s="3">
        <v>20.2</v>
      </c>
      <c r="G127" s="3">
        <v>92</v>
      </c>
    </row>
    <row r="128" spans="1:7" ht="109.9" customHeight="1" x14ac:dyDescent="1.8">
      <c r="A128" s="8"/>
      <c r="B128" s="8" t="s">
        <v>72</v>
      </c>
      <c r="C128" s="8">
        <v>810</v>
      </c>
      <c r="D128" s="8">
        <f>D121+D122+D123+D124+D125+D126+D127</f>
        <v>22.52</v>
      </c>
      <c r="E128" s="8">
        <f>E121+E122+E123+E124+E125+E126+E127</f>
        <v>22.99</v>
      </c>
      <c r="F128" s="8">
        <f>F121+F122+F123+F124+F125+F126+F127</f>
        <v>95.710000000000008</v>
      </c>
      <c r="G128" s="8">
        <f>G121+G122+G123+G124+G125+G126+G127</f>
        <v>679.71999999999991</v>
      </c>
    </row>
    <row r="129" spans="1:7" ht="109.9" customHeight="1" x14ac:dyDescent="1.9">
      <c r="A129" s="3"/>
      <c r="B129" s="9" t="s">
        <v>6</v>
      </c>
      <c r="C129" s="3"/>
      <c r="D129" s="3"/>
      <c r="E129" s="3"/>
      <c r="F129" s="3"/>
      <c r="G129" s="3"/>
    </row>
    <row r="130" spans="1:7" ht="109.9" customHeight="1" x14ac:dyDescent="1.9">
      <c r="A130" s="3">
        <v>24</v>
      </c>
      <c r="B130" s="3" t="s">
        <v>43</v>
      </c>
      <c r="C130" s="3">
        <v>100</v>
      </c>
      <c r="D130" s="3">
        <v>0.8</v>
      </c>
      <c r="E130" s="3">
        <v>11.2</v>
      </c>
      <c r="F130" s="3">
        <v>3.07</v>
      </c>
      <c r="G130" s="3">
        <v>147.5</v>
      </c>
    </row>
    <row r="131" spans="1:7" ht="109.9" customHeight="1" x14ac:dyDescent="1.9">
      <c r="A131" s="3">
        <v>129</v>
      </c>
      <c r="B131" s="3" t="s">
        <v>94</v>
      </c>
      <c r="C131" s="3" t="s">
        <v>152</v>
      </c>
      <c r="D131" s="3">
        <v>5.08</v>
      </c>
      <c r="E131" s="3">
        <v>12</v>
      </c>
      <c r="F131" s="3">
        <v>28.5</v>
      </c>
      <c r="G131" s="3">
        <v>148.78</v>
      </c>
    </row>
    <row r="132" spans="1:7" ht="109.9" customHeight="1" x14ac:dyDescent="1.9">
      <c r="A132" s="3">
        <v>300</v>
      </c>
      <c r="B132" s="3" t="s">
        <v>22</v>
      </c>
      <c r="C132" s="3">
        <v>100</v>
      </c>
      <c r="D132" s="3">
        <v>9.4</v>
      </c>
      <c r="E132" s="3">
        <v>0.8</v>
      </c>
      <c r="F132" s="3">
        <v>0</v>
      </c>
      <c r="G132" s="3">
        <v>88</v>
      </c>
    </row>
    <row r="133" spans="1:7" ht="109.9" customHeight="1" x14ac:dyDescent="1.9">
      <c r="A133" s="3">
        <v>471</v>
      </c>
      <c r="B133" s="3" t="s">
        <v>23</v>
      </c>
      <c r="C133" s="3">
        <v>180</v>
      </c>
      <c r="D133" s="3">
        <v>5.9</v>
      </c>
      <c r="E133" s="3">
        <v>6.84</v>
      </c>
      <c r="F133" s="3">
        <v>27</v>
      </c>
      <c r="G133" s="3">
        <v>199.8</v>
      </c>
    </row>
    <row r="134" spans="1:7" ht="109.9" customHeight="1" x14ac:dyDescent="1.9">
      <c r="A134" s="3" t="s">
        <v>2</v>
      </c>
      <c r="B134" s="3" t="s">
        <v>96</v>
      </c>
      <c r="C134" s="3">
        <v>200</v>
      </c>
      <c r="D134" s="3">
        <v>0.3</v>
      </c>
      <c r="E134" s="3">
        <v>0</v>
      </c>
      <c r="F134" s="3">
        <v>15.7</v>
      </c>
      <c r="G134" s="3">
        <v>65</v>
      </c>
    </row>
    <row r="135" spans="1:7" ht="109.9" customHeight="1" x14ac:dyDescent="1.9">
      <c r="A135" s="3"/>
      <c r="B135" s="3" t="s">
        <v>70</v>
      </c>
      <c r="C135" s="3">
        <v>80</v>
      </c>
      <c r="D135" s="3">
        <v>6.08</v>
      </c>
      <c r="E135" s="3">
        <v>0.64</v>
      </c>
      <c r="F135" s="3">
        <v>36</v>
      </c>
      <c r="G135" s="3">
        <v>187.52</v>
      </c>
    </row>
    <row r="136" spans="1:7" ht="109.9" customHeight="1" x14ac:dyDescent="1.9">
      <c r="A136" s="3"/>
      <c r="B136" s="3" t="s">
        <v>9</v>
      </c>
      <c r="C136" s="3">
        <v>60</v>
      </c>
      <c r="D136" s="3">
        <v>3.96</v>
      </c>
      <c r="E136" s="3">
        <v>0.72</v>
      </c>
      <c r="F136" s="3">
        <v>23.76</v>
      </c>
      <c r="G136" s="3">
        <v>115.36</v>
      </c>
    </row>
    <row r="137" spans="1:7" ht="109.9" customHeight="1" x14ac:dyDescent="1.8">
      <c r="A137" s="8"/>
      <c r="B137" s="8" t="s">
        <v>72</v>
      </c>
      <c r="C137" s="8">
        <v>885</v>
      </c>
      <c r="D137" s="8">
        <f>D130+D131+D132+D133+D134+D135+D136</f>
        <v>31.520000000000003</v>
      </c>
      <c r="E137" s="8">
        <f>E130+E131+E132+E133+E134+E135+E136</f>
        <v>32.200000000000003</v>
      </c>
      <c r="F137" s="8">
        <f>F130+F131+F132+F133+F134+F135+F136</f>
        <v>134.03</v>
      </c>
      <c r="G137" s="8">
        <f>G130+G131+G132+G133+G134+G135+G136</f>
        <v>951.95999999999992</v>
      </c>
    </row>
    <row r="138" spans="1:7" ht="109.9" customHeight="1" x14ac:dyDescent="1.9">
      <c r="A138" s="3"/>
      <c r="B138" s="9" t="s">
        <v>10</v>
      </c>
      <c r="C138" s="3"/>
      <c r="D138" s="3"/>
      <c r="E138" s="3"/>
      <c r="F138" s="3"/>
      <c r="G138" s="3"/>
    </row>
    <row r="139" spans="1:7" ht="109.9" customHeight="1" x14ac:dyDescent="1.9">
      <c r="A139" s="3" t="s">
        <v>2</v>
      </c>
      <c r="B139" s="3" t="s">
        <v>40</v>
      </c>
      <c r="C139" s="3">
        <v>75</v>
      </c>
      <c r="D139" s="3">
        <v>13.1</v>
      </c>
      <c r="E139" s="3">
        <v>13.8</v>
      </c>
      <c r="F139" s="3">
        <v>32.6</v>
      </c>
      <c r="G139" s="3">
        <v>300</v>
      </c>
    </row>
    <row r="140" spans="1:7" s="2" customFormat="1" ht="109.9" customHeight="1" x14ac:dyDescent="1.9">
      <c r="A140" s="3" t="s">
        <v>2</v>
      </c>
      <c r="B140" s="3" t="s">
        <v>97</v>
      </c>
      <c r="C140" s="3">
        <v>200</v>
      </c>
      <c r="D140" s="3">
        <v>0</v>
      </c>
      <c r="E140" s="3">
        <v>0</v>
      </c>
      <c r="F140" s="3">
        <v>15</v>
      </c>
      <c r="G140" s="3">
        <v>60</v>
      </c>
    </row>
    <row r="141" spans="1:7" ht="109.9" customHeight="1" x14ac:dyDescent="1.9">
      <c r="A141" s="3"/>
      <c r="B141" s="3" t="s">
        <v>5</v>
      </c>
      <c r="C141" s="3">
        <v>100</v>
      </c>
      <c r="D141" s="3">
        <v>0.4</v>
      </c>
      <c r="E141" s="3">
        <v>0</v>
      </c>
      <c r="F141" s="3">
        <v>9.8000000000000007</v>
      </c>
      <c r="G141" s="3">
        <v>47</v>
      </c>
    </row>
    <row r="142" spans="1:7" ht="109.9" customHeight="1" x14ac:dyDescent="1.8">
      <c r="A142" s="8"/>
      <c r="B142" s="8" t="s">
        <v>72</v>
      </c>
      <c r="C142" s="8">
        <v>375</v>
      </c>
      <c r="D142" s="8">
        <f>D139+D140+D141</f>
        <v>13.5</v>
      </c>
      <c r="E142" s="8">
        <f>E139+E140+E141</f>
        <v>13.8</v>
      </c>
      <c r="F142" s="8">
        <f>F139+F140+F141</f>
        <v>57.400000000000006</v>
      </c>
      <c r="G142" s="8">
        <f>G139+G140+G141</f>
        <v>407</v>
      </c>
    </row>
    <row r="143" spans="1:7" ht="109.9" customHeight="1" x14ac:dyDescent="1.9">
      <c r="A143" s="3"/>
      <c r="B143" s="9" t="s">
        <v>11</v>
      </c>
      <c r="C143" s="3"/>
      <c r="D143" s="3"/>
      <c r="E143" s="3"/>
      <c r="F143" s="3"/>
      <c r="G143" s="3"/>
    </row>
    <row r="144" spans="1:7" ht="109.9" customHeight="1" x14ac:dyDescent="1.9">
      <c r="A144" s="3">
        <v>21</v>
      </c>
      <c r="B144" s="3" t="s">
        <v>0</v>
      </c>
      <c r="C144" s="3">
        <v>10</v>
      </c>
      <c r="D144" s="3">
        <v>0.08</v>
      </c>
      <c r="E144" s="3">
        <v>7.25</v>
      </c>
      <c r="F144" s="3">
        <v>0.13</v>
      </c>
      <c r="G144" s="3">
        <v>66</v>
      </c>
    </row>
    <row r="145" spans="1:7" ht="109.9" customHeight="1" x14ac:dyDescent="1.9">
      <c r="A145" s="3" t="s">
        <v>114</v>
      </c>
      <c r="B145" s="3" t="s">
        <v>187</v>
      </c>
      <c r="C145" s="3">
        <v>280</v>
      </c>
      <c r="D145" s="3">
        <v>11.2</v>
      </c>
      <c r="E145" s="3">
        <v>10.3</v>
      </c>
      <c r="F145" s="3">
        <v>32.1</v>
      </c>
      <c r="G145" s="3">
        <v>252</v>
      </c>
    </row>
    <row r="146" spans="1:7" ht="109.9" customHeight="1" x14ac:dyDescent="1.9">
      <c r="A146" s="3" t="s">
        <v>110</v>
      </c>
      <c r="B146" s="3" t="s">
        <v>13</v>
      </c>
      <c r="C146" s="3">
        <v>200</v>
      </c>
      <c r="D146" s="3">
        <v>0.2</v>
      </c>
      <c r="E146" s="3">
        <v>0</v>
      </c>
      <c r="F146" s="3">
        <v>6.5</v>
      </c>
      <c r="G146" s="3">
        <v>28</v>
      </c>
    </row>
    <row r="147" spans="1:7" ht="109.9" customHeight="1" x14ac:dyDescent="1.9">
      <c r="A147" s="3"/>
      <c r="B147" s="3" t="s">
        <v>70</v>
      </c>
      <c r="C147" s="3">
        <v>60</v>
      </c>
      <c r="D147" s="3">
        <v>4.5599999999999996</v>
      </c>
      <c r="E147" s="3">
        <v>0.48</v>
      </c>
      <c r="F147" s="3">
        <v>26</v>
      </c>
      <c r="G147" s="3">
        <v>140.63999999999999</v>
      </c>
    </row>
    <row r="148" spans="1:7" s="2" customFormat="1" ht="109.9" customHeight="1" x14ac:dyDescent="1.9">
      <c r="A148" s="3"/>
      <c r="B148" s="3" t="s">
        <v>9</v>
      </c>
      <c r="C148" s="3">
        <v>30</v>
      </c>
      <c r="D148" s="3">
        <v>1.98</v>
      </c>
      <c r="E148" s="3">
        <v>0.36</v>
      </c>
      <c r="F148" s="3">
        <v>11.88</v>
      </c>
      <c r="G148" s="3">
        <v>57.68</v>
      </c>
    </row>
    <row r="149" spans="1:7" ht="109.9" customHeight="1" x14ac:dyDescent="1.8">
      <c r="A149" s="8"/>
      <c r="B149" s="8" t="s">
        <v>72</v>
      </c>
      <c r="C149" s="8">
        <v>580</v>
      </c>
      <c r="D149" s="8">
        <f>D144+D145+D146+D147+D148</f>
        <v>18.02</v>
      </c>
      <c r="E149" s="8">
        <f>E144+E145+E146+E147+E148</f>
        <v>18.39</v>
      </c>
      <c r="F149" s="8">
        <f>F144+F145+F146+F147+F148</f>
        <v>76.61</v>
      </c>
      <c r="G149" s="8">
        <f>G144+G145+G146+G147+G148</f>
        <v>544.31999999999994</v>
      </c>
    </row>
    <row r="150" spans="1:7" ht="109.9" customHeight="1" x14ac:dyDescent="1.9">
      <c r="A150" s="3"/>
      <c r="B150" s="9" t="s">
        <v>14</v>
      </c>
      <c r="C150" s="3"/>
      <c r="D150" s="3"/>
      <c r="E150" s="3"/>
      <c r="F150" s="3"/>
      <c r="G150" s="3"/>
    </row>
    <row r="151" spans="1:7" ht="109.9" customHeight="1" x14ac:dyDescent="1.9">
      <c r="A151" s="3"/>
      <c r="B151" s="6" t="s">
        <v>183</v>
      </c>
      <c r="C151" s="3">
        <v>30</v>
      </c>
      <c r="D151" s="3">
        <v>2</v>
      </c>
      <c r="E151" s="3">
        <v>1.4</v>
      </c>
      <c r="F151" s="3">
        <v>15</v>
      </c>
      <c r="G151" s="3">
        <v>58</v>
      </c>
    </row>
    <row r="152" spans="1:7" s="2" customFormat="1" ht="109.9" customHeight="1" x14ac:dyDescent="1.9">
      <c r="A152" s="3">
        <v>645</v>
      </c>
      <c r="B152" s="3" t="s">
        <v>198</v>
      </c>
      <c r="C152" s="3">
        <v>200</v>
      </c>
      <c r="D152" s="3">
        <v>2.5</v>
      </c>
      <c r="E152" s="3">
        <v>3.15</v>
      </c>
      <c r="F152" s="3">
        <v>4.2</v>
      </c>
      <c r="G152" s="3">
        <v>78</v>
      </c>
    </row>
    <row r="153" spans="1:7" s="2" customFormat="1" ht="109.9" customHeight="1" x14ac:dyDescent="1.8">
      <c r="A153" s="8"/>
      <c r="B153" s="8" t="s">
        <v>72</v>
      </c>
      <c r="C153" s="8">
        <v>230</v>
      </c>
      <c r="D153" s="8">
        <f>D151+D152</f>
        <v>4.5</v>
      </c>
      <c r="E153" s="8">
        <f>E151+E152</f>
        <v>4.55</v>
      </c>
      <c r="F153" s="8">
        <f>F151+F152</f>
        <v>19.2</v>
      </c>
      <c r="G153" s="8">
        <f>G151+G152</f>
        <v>136</v>
      </c>
    </row>
    <row r="154" spans="1:7" ht="109.9" customHeight="1" x14ac:dyDescent="1.8">
      <c r="A154" s="8"/>
      <c r="B154" s="8" t="s">
        <v>182</v>
      </c>
      <c r="C154" s="8"/>
      <c r="D154" s="8">
        <f>D128+D137+D142+D149+D153</f>
        <v>90.06</v>
      </c>
      <c r="E154" s="8">
        <f>E128+E137+E142+E149+E153</f>
        <v>91.929999999999993</v>
      </c>
      <c r="F154" s="8">
        <f>F128+F137+F142+F149+F153</f>
        <v>382.95</v>
      </c>
      <c r="G154" s="8">
        <f>G128+G137+G142+G149+G153</f>
        <v>2719</v>
      </c>
    </row>
    <row r="155" spans="1:7" ht="109.9" customHeight="1" x14ac:dyDescent="1.9">
      <c r="A155" s="3"/>
      <c r="B155" s="3"/>
      <c r="C155" s="3"/>
      <c r="D155" s="3"/>
      <c r="E155" s="3"/>
      <c r="F155" s="3"/>
      <c r="G155" s="3"/>
    </row>
    <row r="156" spans="1:7" ht="109.9" customHeight="1" x14ac:dyDescent="1.9">
      <c r="A156" s="3"/>
      <c r="B156" s="9" t="s">
        <v>122</v>
      </c>
      <c r="C156" s="3"/>
      <c r="D156" s="3"/>
      <c r="E156" s="3"/>
      <c r="F156" s="3"/>
      <c r="G156" s="3"/>
    </row>
    <row r="157" spans="1:7" ht="109.9" customHeight="1" x14ac:dyDescent="1.9">
      <c r="A157" s="3"/>
      <c r="B157" s="9" t="s">
        <v>155</v>
      </c>
      <c r="C157" s="3" t="s">
        <v>65</v>
      </c>
      <c r="D157" s="3" t="s">
        <v>66</v>
      </c>
      <c r="E157" s="3" t="s">
        <v>67</v>
      </c>
      <c r="F157" s="3" t="s">
        <v>68</v>
      </c>
      <c r="G157" s="3" t="s">
        <v>69</v>
      </c>
    </row>
    <row r="158" spans="1:7" ht="109.9" customHeight="1" x14ac:dyDescent="1.9">
      <c r="A158" s="3">
        <v>21</v>
      </c>
      <c r="B158" s="3" t="s">
        <v>0</v>
      </c>
      <c r="C158" s="3">
        <v>10</v>
      </c>
      <c r="D158" s="3">
        <v>0.08</v>
      </c>
      <c r="E158" s="3">
        <v>7.25</v>
      </c>
      <c r="F158" s="3">
        <v>0.13</v>
      </c>
      <c r="G158" s="3">
        <v>66</v>
      </c>
    </row>
    <row r="159" spans="1:7" ht="109.9" customHeight="1" x14ac:dyDescent="1.9">
      <c r="A159" s="3">
        <v>22</v>
      </c>
      <c r="B159" s="3" t="s">
        <v>71</v>
      </c>
      <c r="C159" s="3">
        <v>20</v>
      </c>
      <c r="D159" s="3">
        <v>4.6399999999999997</v>
      </c>
      <c r="E159" s="3">
        <v>5.9</v>
      </c>
      <c r="F159" s="3">
        <v>0</v>
      </c>
      <c r="G159" s="3">
        <v>72.8</v>
      </c>
    </row>
    <row r="160" spans="1:7" ht="109.9" customHeight="1" x14ac:dyDescent="1.9">
      <c r="A160" s="3" t="s">
        <v>107</v>
      </c>
      <c r="B160" s="3" t="s">
        <v>170</v>
      </c>
      <c r="C160" s="3" t="s">
        <v>17</v>
      </c>
      <c r="D160" s="3">
        <v>9.1999999999999993</v>
      </c>
      <c r="E160" s="3">
        <v>8.1</v>
      </c>
      <c r="F160" s="3">
        <v>38</v>
      </c>
      <c r="G160" s="3">
        <v>209</v>
      </c>
    </row>
    <row r="161" spans="1:7" ht="109.9" customHeight="1" x14ac:dyDescent="1.9">
      <c r="A161" s="3" t="s">
        <v>123</v>
      </c>
      <c r="B161" s="3" t="s">
        <v>98</v>
      </c>
      <c r="C161" s="3">
        <v>200</v>
      </c>
      <c r="D161" s="3">
        <v>1.6</v>
      </c>
      <c r="E161" s="3">
        <v>0.9</v>
      </c>
      <c r="F161" s="3">
        <v>10.119999999999999</v>
      </c>
      <c r="G161" s="3">
        <v>87</v>
      </c>
    </row>
    <row r="162" spans="1:7" ht="109.9" customHeight="1" x14ac:dyDescent="1.9">
      <c r="A162" s="3"/>
      <c r="B162" s="3" t="s">
        <v>5</v>
      </c>
      <c r="C162" s="3">
        <v>150</v>
      </c>
      <c r="D162" s="3">
        <v>0.4</v>
      </c>
      <c r="E162" s="3">
        <v>0</v>
      </c>
      <c r="F162" s="3">
        <v>9.8000000000000007</v>
      </c>
      <c r="G162" s="3">
        <v>47</v>
      </c>
    </row>
    <row r="163" spans="1:7" ht="109.9" customHeight="1" x14ac:dyDescent="1.9">
      <c r="A163" s="3"/>
      <c r="B163" s="3" t="s">
        <v>70</v>
      </c>
      <c r="C163" s="3">
        <v>60</v>
      </c>
      <c r="D163" s="3">
        <v>4.5599999999999996</v>
      </c>
      <c r="E163" s="3">
        <v>0.48</v>
      </c>
      <c r="F163" s="3">
        <v>26</v>
      </c>
      <c r="G163" s="3">
        <v>140.63999999999999</v>
      </c>
    </row>
    <row r="164" spans="1:7" s="2" customFormat="1" ht="109.9" customHeight="1" x14ac:dyDescent="1.9">
      <c r="A164" s="3"/>
      <c r="B164" s="3" t="s">
        <v>9</v>
      </c>
      <c r="C164" s="3">
        <v>30</v>
      </c>
      <c r="D164" s="3">
        <v>1.98</v>
      </c>
      <c r="E164" s="3">
        <v>0.36</v>
      </c>
      <c r="F164" s="3">
        <v>11.88</v>
      </c>
      <c r="G164" s="3">
        <v>57.68</v>
      </c>
    </row>
    <row r="165" spans="1:7" ht="109.9" customHeight="1" x14ac:dyDescent="1.8">
      <c r="A165" s="8"/>
      <c r="B165" s="8" t="s">
        <v>72</v>
      </c>
      <c r="C165" s="8">
        <v>680</v>
      </c>
      <c r="D165" s="8">
        <f>D158+D159+D160+D161+D162+D163+D164</f>
        <v>22.459999999999997</v>
      </c>
      <c r="E165" s="8">
        <f>E158+E159+E160+E161+E162+E163+E164</f>
        <v>22.99</v>
      </c>
      <c r="F165" s="8">
        <f>F158+F159+F160+F161+F162+F163+F164</f>
        <v>95.929999999999993</v>
      </c>
      <c r="G165" s="8">
        <f>G158+G159+G160+G161+G162+G163+G164</f>
        <v>680.12</v>
      </c>
    </row>
    <row r="166" spans="1:7" ht="109.9" customHeight="1" x14ac:dyDescent="1.9">
      <c r="A166" s="3"/>
      <c r="B166" s="9" t="s">
        <v>6</v>
      </c>
      <c r="C166" s="3"/>
      <c r="D166" s="3"/>
      <c r="E166" s="3"/>
      <c r="F166" s="3"/>
      <c r="G166" s="3"/>
    </row>
    <row r="167" spans="1:7" ht="109.9" customHeight="1" x14ac:dyDescent="1.9">
      <c r="A167" s="3" t="s">
        <v>2</v>
      </c>
      <c r="B167" s="3" t="s">
        <v>79</v>
      </c>
      <c r="C167" s="3">
        <v>50</v>
      </c>
      <c r="D167" s="3">
        <v>0.42</v>
      </c>
      <c r="E167" s="3">
        <v>0</v>
      </c>
      <c r="F167" s="3">
        <v>1.2</v>
      </c>
      <c r="G167" s="3">
        <v>8</v>
      </c>
    </row>
    <row r="168" spans="1:7" ht="109.9" customHeight="1" x14ac:dyDescent="1.9">
      <c r="A168" s="3">
        <v>143</v>
      </c>
      <c r="B168" s="3" t="s">
        <v>188</v>
      </c>
      <c r="C168" s="3" t="s">
        <v>189</v>
      </c>
      <c r="D168" s="3">
        <v>3.52</v>
      </c>
      <c r="E168" s="3">
        <v>16.79</v>
      </c>
      <c r="F168" s="3">
        <v>29.3</v>
      </c>
      <c r="G168" s="3">
        <v>184.5</v>
      </c>
    </row>
    <row r="169" spans="1:7" ht="109.9" customHeight="1" x14ac:dyDescent="1.9">
      <c r="A169" s="3" t="s">
        <v>2</v>
      </c>
      <c r="B169" s="3" t="s">
        <v>37</v>
      </c>
      <c r="C169" s="3">
        <v>100</v>
      </c>
      <c r="D169" s="3">
        <v>14.35</v>
      </c>
      <c r="E169" s="3">
        <v>10.28</v>
      </c>
      <c r="F169" s="3">
        <v>7.02</v>
      </c>
      <c r="G169" s="3">
        <v>223</v>
      </c>
    </row>
    <row r="170" spans="1:7" ht="109.9" customHeight="1" x14ac:dyDescent="1.9">
      <c r="A170" s="3" t="s">
        <v>124</v>
      </c>
      <c r="B170" s="3" t="s">
        <v>75</v>
      </c>
      <c r="C170" s="3">
        <v>180</v>
      </c>
      <c r="D170" s="3">
        <v>3.17</v>
      </c>
      <c r="E170" s="3">
        <v>3.77</v>
      </c>
      <c r="F170" s="3">
        <v>4.76</v>
      </c>
      <c r="G170" s="3">
        <v>105.58</v>
      </c>
    </row>
    <row r="171" spans="1:7" ht="109.9" customHeight="1" x14ac:dyDescent="1.9">
      <c r="A171" s="3" t="s">
        <v>2</v>
      </c>
      <c r="B171" s="3" t="s">
        <v>85</v>
      </c>
      <c r="C171" s="3">
        <v>200</v>
      </c>
      <c r="D171" s="3">
        <v>0</v>
      </c>
      <c r="E171" s="3">
        <v>0</v>
      </c>
      <c r="F171" s="3">
        <v>32</v>
      </c>
      <c r="G171" s="3">
        <v>128</v>
      </c>
    </row>
    <row r="172" spans="1:7" ht="109.9" customHeight="1" x14ac:dyDescent="1.9">
      <c r="A172" s="3"/>
      <c r="B172" s="3" t="s">
        <v>70</v>
      </c>
      <c r="C172" s="3">
        <v>80</v>
      </c>
      <c r="D172" s="3">
        <v>6.08</v>
      </c>
      <c r="E172" s="3">
        <v>0.64</v>
      </c>
      <c r="F172" s="3">
        <v>36</v>
      </c>
      <c r="G172" s="3">
        <v>187.52</v>
      </c>
    </row>
    <row r="173" spans="1:7" s="2" customFormat="1" ht="109.9" customHeight="1" x14ac:dyDescent="1.9">
      <c r="A173" s="3"/>
      <c r="B173" s="3" t="s">
        <v>9</v>
      </c>
      <c r="C173" s="3">
        <v>60</v>
      </c>
      <c r="D173" s="3">
        <v>3.96</v>
      </c>
      <c r="E173" s="3">
        <v>0.72</v>
      </c>
      <c r="F173" s="3">
        <v>23.76</v>
      </c>
      <c r="G173" s="3">
        <v>115.36</v>
      </c>
    </row>
    <row r="174" spans="1:7" ht="109.9" customHeight="1" x14ac:dyDescent="1.8">
      <c r="A174" s="8"/>
      <c r="B174" s="8" t="s">
        <v>72</v>
      </c>
      <c r="C174" s="8">
        <v>795</v>
      </c>
      <c r="D174" s="8">
        <f>D167+D168+D169+D170+D171+D172+D173</f>
        <v>31.5</v>
      </c>
      <c r="E174" s="8">
        <f>E167+E168+E169+E170+E171+E172+E173</f>
        <v>32.200000000000003</v>
      </c>
      <c r="F174" s="8">
        <f>F167+F168+F169+F170+F171+F172+F173</f>
        <v>134.04</v>
      </c>
      <c r="G174" s="8">
        <f>G167+G168+G169+G170+G171+G172+G173</f>
        <v>951.96</v>
      </c>
    </row>
    <row r="175" spans="1:7" ht="109.9" customHeight="1" x14ac:dyDescent="1.9">
      <c r="A175" s="3"/>
      <c r="B175" s="9" t="s">
        <v>10</v>
      </c>
      <c r="C175" s="3"/>
      <c r="D175" s="3"/>
      <c r="E175" s="3"/>
      <c r="F175" s="3"/>
      <c r="G175" s="3"/>
    </row>
    <row r="176" spans="1:7" ht="109.9" customHeight="1" x14ac:dyDescent="1.9">
      <c r="A176" s="3"/>
      <c r="B176" s="3" t="s">
        <v>76</v>
      </c>
      <c r="C176" s="3">
        <v>75</v>
      </c>
      <c r="D176" s="3">
        <v>12.1</v>
      </c>
      <c r="E176" s="3">
        <v>13.8</v>
      </c>
      <c r="F176" s="3">
        <v>27.5</v>
      </c>
      <c r="G176" s="3">
        <v>269</v>
      </c>
    </row>
    <row r="177" spans="1:7" ht="109.9" customHeight="1" x14ac:dyDescent="1.9">
      <c r="A177" s="3"/>
      <c r="B177" s="3" t="s">
        <v>15</v>
      </c>
      <c r="C177" s="3">
        <v>200</v>
      </c>
      <c r="D177" s="3">
        <v>1</v>
      </c>
      <c r="E177" s="3">
        <v>0</v>
      </c>
      <c r="F177" s="3">
        <v>20.2</v>
      </c>
      <c r="G177" s="3">
        <v>92</v>
      </c>
    </row>
    <row r="178" spans="1:7" s="2" customFormat="1" ht="109.9" customHeight="1" x14ac:dyDescent="1.9">
      <c r="A178" s="3"/>
      <c r="B178" s="3" t="s">
        <v>5</v>
      </c>
      <c r="C178" s="3">
        <v>100</v>
      </c>
      <c r="D178" s="3">
        <v>0.4</v>
      </c>
      <c r="E178" s="3">
        <v>0</v>
      </c>
      <c r="F178" s="3">
        <v>9.8000000000000007</v>
      </c>
      <c r="G178" s="3">
        <v>47</v>
      </c>
    </row>
    <row r="179" spans="1:7" ht="109.9" customHeight="1" x14ac:dyDescent="1.9">
      <c r="A179" s="3" t="s">
        <v>2</v>
      </c>
      <c r="B179" s="8" t="s">
        <v>72</v>
      </c>
      <c r="C179" s="8">
        <v>375</v>
      </c>
      <c r="D179" s="8">
        <f>D176+D177+D178</f>
        <v>13.5</v>
      </c>
      <c r="E179" s="8">
        <f>E176+E177+E178</f>
        <v>13.8</v>
      </c>
      <c r="F179" s="8">
        <f>F176+F177+F178</f>
        <v>57.5</v>
      </c>
      <c r="G179" s="8">
        <f>G176+G177+G178</f>
        <v>408</v>
      </c>
    </row>
    <row r="180" spans="1:7" ht="109.9" customHeight="1" x14ac:dyDescent="1.9">
      <c r="A180" s="3"/>
      <c r="B180" s="9" t="s">
        <v>11</v>
      </c>
      <c r="C180" s="3"/>
      <c r="D180" s="3"/>
      <c r="E180" s="3"/>
      <c r="F180" s="3"/>
      <c r="G180" s="3"/>
    </row>
    <row r="181" spans="1:7" ht="109.9" customHeight="1" x14ac:dyDescent="1.9">
      <c r="A181" s="3"/>
      <c r="B181" s="3" t="s">
        <v>29</v>
      </c>
      <c r="C181" s="3">
        <v>40</v>
      </c>
      <c r="D181" s="3">
        <v>5.08</v>
      </c>
      <c r="E181" s="3">
        <v>4.5999999999999996</v>
      </c>
      <c r="F181" s="3">
        <v>0.28000000000000003</v>
      </c>
      <c r="G181" s="3">
        <v>62</v>
      </c>
    </row>
    <row r="182" spans="1:7" ht="109.9" customHeight="1" x14ac:dyDescent="1.9">
      <c r="A182" s="3">
        <v>402</v>
      </c>
      <c r="B182" s="3" t="s">
        <v>177</v>
      </c>
      <c r="C182" s="3">
        <v>280</v>
      </c>
      <c r="D182" s="3">
        <v>6.2</v>
      </c>
      <c r="E182" s="3">
        <v>13</v>
      </c>
      <c r="F182" s="3">
        <v>32</v>
      </c>
      <c r="G182" s="3">
        <v>255.8</v>
      </c>
    </row>
    <row r="183" spans="1:7" ht="109.9" customHeight="1" x14ac:dyDescent="1.9">
      <c r="A183" s="3" t="s">
        <v>110</v>
      </c>
      <c r="B183" s="3" t="s">
        <v>13</v>
      </c>
      <c r="C183" s="3">
        <v>200</v>
      </c>
      <c r="D183" s="3">
        <v>0.2</v>
      </c>
      <c r="E183" s="3">
        <v>0</v>
      </c>
      <c r="F183" s="3">
        <v>6.5</v>
      </c>
      <c r="G183" s="3">
        <v>28</v>
      </c>
    </row>
    <row r="184" spans="1:7" ht="109.9" customHeight="1" x14ac:dyDescent="1.9">
      <c r="A184" s="3"/>
      <c r="B184" s="3" t="s">
        <v>70</v>
      </c>
      <c r="C184" s="3">
        <v>60</v>
      </c>
      <c r="D184" s="3">
        <v>4.5599999999999996</v>
      </c>
      <c r="E184" s="3">
        <v>0.48</v>
      </c>
      <c r="F184" s="3">
        <v>26</v>
      </c>
      <c r="G184" s="3">
        <v>140.63999999999999</v>
      </c>
    </row>
    <row r="185" spans="1:7" s="2" customFormat="1" ht="109.9" customHeight="1" x14ac:dyDescent="1.9">
      <c r="A185" s="3"/>
      <c r="B185" s="3" t="s">
        <v>9</v>
      </c>
      <c r="C185" s="3">
        <v>30</v>
      </c>
      <c r="D185" s="3">
        <v>1.98</v>
      </c>
      <c r="E185" s="3">
        <v>0.36</v>
      </c>
      <c r="F185" s="3">
        <v>11.88</v>
      </c>
      <c r="G185" s="3">
        <v>57.68</v>
      </c>
    </row>
    <row r="186" spans="1:7" ht="109.9" customHeight="1" x14ac:dyDescent="1.8">
      <c r="A186" s="8"/>
      <c r="B186" s="8" t="s">
        <v>72</v>
      </c>
      <c r="C186" s="8">
        <v>610</v>
      </c>
      <c r="D186" s="8">
        <f>D181+D182+D183+D184+D185</f>
        <v>18.02</v>
      </c>
      <c r="E186" s="8">
        <f>E181+E182+E183+E184+E185</f>
        <v>18.440000000000001</v>
      </c>
      <c r="F186" s="8">
        <f>F181+F182+F183+F184+F185</f>
        <v>76.66</v>
      </c>
      <c r="G186" s="8">
        <f>G181+G182+G183+G184+G185</f>
        <v>544.12</v>
      </c>
    </row>
    <row r="187" spans="1:7" ht="109.9" customHeight="1" x14ac:dyDescent="1.9">
      <c r="A187" s="3"/>
      <c r="B187" s="9" t="s">
        <v>14</v>
      </c>
      <c r="C187" s="3"/>
      <c r="D187" s="3"/>
      <c r="E187" s="3"/>
      <c r="F187" s="3"/>
      <c r="G187" s="3"/>
    </row>
    <row r="188" spans="1:7" ht="109.9" customHeight="1" x14ac:dyDescent="1.9">
      <c r="A188" s="3"/>
      <c r="B188" s="6" t="s">
        <v>183</v>
      </c>
      <c r="C188" s="3">
        <v>30</v>
      </c>
      <c r="D188" s="3">
        <v>2</v>
      </c>
      <c r="E188" s="3">
        <v>1.4</v>
      </c>
      <c r="F188" s="3">
        <v>15</v>
      </c>
      <c r="G188" s="3">
        <v>58</v>
      </c>
    </row>
    <row r="189" spans="1:7" s="2" customFormat="1" ht="109.9" customHeight="1" x14ac:dyDescent="1.9">
      <c r="A189" s="3">
        <v>645</v>
      </c>
      <c r="B189" s="3" t="s">
        <v>198</v>
      </c>
      <c r="C189" s="3">
        <v>200</v>
      </c>
      <c r="D189" s="3">
        <v>2.5</v>
      </c>
      <c r="E189" s="3">
        <v>3.2</v>
      </c>
      <c r="F189" s="3">
        <v>4.1500000000000004</v>
      </c>
      <c r="G189" s="3">
        <v>78</v>
      </c>
    </row>
    <row r="190" spans="1:7" s="2" customFormat="1" ht="109.9" customHeight="1" x14ac:dyDescent="1.8">
      <c r="A190" s="8"/>
      <c r="B190" s="8" t="s">
        <v>72</v>
      </c>
      <c r="C190" s="8">
        <v>230</v>
      </c>
      <c r="D190" s="8">
        <f>D188+D189</f>
        <v>4.5</v>
      </c>
      <c r="E190" s="8">
        <f>E188+E189</f>
        <v>4.5999999999999996</v>
      </c>
      <c r="F190" s="8">
        <f>F188+F189</f>
        <v>19.149999999999999</v>
      </c>
      <c r="G190" s="8">
        <f>G188+G189</f>
        <v>136</v>
      </c>
    </row>
    <row r="191" spans="1:7" ht="109.9" customHeight="1" x14ac:dyDescent="1.8">
      <c r="A191" s="8"/>
      <c r="B191" s="8" t="s">
        <v>182</v>
      </c>
      <c r="C191" s="8"/>
      <c r="D191" s="8">
        <f>D165+D174+D179+D186+D190</f>
        <v>89.97999999999999</v>
      </c>
      <c r="E191" s="8">
        <f>E165+E174+E179+E186+E190</f>
        <v>92.029999999999987</v>
      </c>
      <c r="F191" s="8">
        <f>F165+F174+F179+F186+F190</f>
        <v>383.28</v>
      </c>
      <c r="G191" s="8">
        <f>G165+G174+G179+G186+G190</f>
        <v>2720.2</v>
      </c>
    </row>
    <row r="192" spans="1:7" ht="109.9" customHeight="1" x14ac:dyDescent="1.9">
      <c r="A192" s="3"/>
      <c r="B192" s="3"/>
      <c r="C192" s="3"/>
      <c r="D192" s="3"/>
      <c r="E192" s="3"/>
      <c r="F192" s="3"/>
      <c r="G192" s="3"/>
    </row>
    <row r="193" spans="1:7" ht="109.9" customHeight="1" x14ac:dyDescent="1.9">
      <c r="A193" s="3"/>
      <c r="B193" s="9" t="s">
        <v>126</v>
      </c>
      <c r="C193" s="3"/>
      <c r="D193" s="3"/>
      <c r="E193" s="3"/>
      <c r="F193" s="3"/>
      <c r="G193" s="3"/>
    </row>
    <row r="194" spans="1:7" ht="109.9" customHeight="1" x14ac:dyDescent="1.9">
      <c r="A194" s="3"/>
      <c r="B194" s="9" t="s">
        <v>155</v>
      </c>
      <c r="C194" s="3" t="s">
        <v>65</v>
      </c>
      <c r="D194" s="3" t="s">
        <v>66</v>
      </c>
      <c r="E194" s="3" t="s">
        <v>67</v>
      </c>
      <c r="F194" s="3" t="s">
        <v>68</v>
      </c>
      <c r="G194" s="3" t="s">
        <v>69</v>
      </c>
    </row>
    <row r="195" spans="1:7" ht="109.9" customHeight="1" x14ac:dyDescent="1.9">
      <c r="A195" s="3">
        <v>21</v>
      </c>
      <c r="B195" s="3" t="s">
        <v>0</v>
      </c>
      <c r="C195" s="3">
        <v>10</v>
      </c>
      <c r="D195" s="3">
        <v>0.08</v>
      </c>
      <c r="E195" s="3">
        <v>7.25</v>
      </c>
      <c r="F195" s="3">
        <v>0.13</v>
      </c>
      <c r="G195" s="3">
        <v>66</v>
      </c>
    </row>
    <row r="196" spans="1:7" ht="109.9" customHeight="1" x14ac:dyDescent="1.9">
      <c r="A196" s="3" t="s">
        <v>127</v>
      </c>
      <c r="B196" s="3" t="s">
        <v>99</v>
      </c>
      <c r="C196" s="3" t="s">
        <v>190</v>
      </c>
      <c r="D196" s="3">
        <v>5.9</v>
      </c>
      <c r="E196" s="3">
        <v>5.8</v>
      </c>
      <c r="F196" s="3">
        <v>25</v>
      </c>
      <c r="G196" s="3">
        <v>184</v>
      </c>
    </row>
    <row r="197" spans="1:7" ht="109.9" customHeight="1" x14ac:dyDescent="1.9">
      <c r="A197" s="3"/>
      <c r="B197" s="3" t="s">
        <v>29</v>
      </c>
      <c r="C197" s="3">
        <v>40</v>
      </c>
      <c r="D197" s="3">
        <v>5.08</v>
      </c>
      <c r="E197" s="3">
        <v>4.5999999999999996</v>
      </c>
      <c r="F197" s="3">
        <v>0.28000000000000003</v>
      </c>
      <c r="G197" s="3">
        <v>62</v>
      </c>
    </row>
    <row r="198" spans="1:7" ht="109.9" customHeight="1" x14ac:dyDescent="1.9">
      <c r="A198" s="3" t="s">
        <v>113</v>
      </c>
      <c r="B198" s="3" t="s">
        <v>31</v>
      </c>
      <c r="C198" s="3">
        <v>200</v>
      </c>
      <c r="D198" s="3">
        <v>4.9000000000000004</v>
      </c>
      <c r="E198" s="3">
        <v>4.5</v>
      </c>
      <c r="F198" s="3">
        <v>32.5</v>
      </c>
      <c r="G198" s="3">
        <v>169.6</v>
      </c>
    </row>
    <row r="199" spans="1:7" ht="109.9" customHeight="1" x14ac:dyDescent="1.9">
      <c r="A199" s="3"/>
      <c r="B199" s="3" t="s">
        <v>70</v>
      </c>
      <c r="C199" s="3">
        <v>60</v>
      </c>
      <c r="D199" s="3">
        <v>4.5599999999999996</v>
      </c>
      <c r="E199" s="3">
        <v>0.48</v>
      </c>
      <c r="F199" s="3">
        <v>26</v>
      </c>
      <c r="G199" s="3">
        <v>140.63999999999999</v>
      </c>
    </row>
    <row r="200" spans="1:7" s="2" customFormat="1" ht="109.9" customHeight="1" x14ac:dyDescent="1.9">
      <c r="A200" s="3"/>
      <c r="B200" s="3" t="s">
        <v>9</v>
      </c>
      <c r="C200" s="3">
        <v>30</v>
      </c>
      <c r="D200" s="3">
        <v>1.98</v>
      </c>
      <c r="E200" s="3">
        <v>0.36</v>
      </c>
      <c r="F200" s="3">
        <v>11.88</v>
      </c>
      <c r="G200" s="3">
        <v>57.68</v>
      </c>
    </row>
    <row r="201" spans="1:7" ht="109.9" customHeight="1" x14ac:dyDescent="1.8">
      <c r="A201" s="8"/>
      <c r="B201" s="8" t="s">
        <v>72</v>
      </c>
      <c r="C201" s="8">
        <v>670</v>
      </c>
      <c r="D201" s="8">
        <f>D195+D196+D197+D198+D199+D200</f>
        <v>22.5</v>
      </c>
      <c r="E201" s="8">
        <f>E195+E196+E197+E198+E199+E200</f>
        <v>22.99</v>
      </c>
      <c r="F201" s="8">
        <f>F195+F196+F197+F198+F199+F200</f>
        <v>95.789999999999992</v>
      </c>
      <c r="G201" s="8">
        <f>G195+G196+G197+G198+G199+G200</f>
        <v>679.92</v>
      </c>
    </row>
    <row r="202" spans="1:7" ht="109.9" customHeight="1" x14ac:dyDescent="1.9">
      <c r="A202" s="3"/>
      <c r="B202" s="9" t="s">
        <v>6</v>
      </c>
      <c r="C202" s="3"/>
      <c r="D202" s="3"/>
      <c r="E202" s="3"/>
      <c r="F202" s="3"/>
      <c r="G202" s="3"/>
    </row>
    <row r="203" spans="1:7" ht="109.9" customHeight="1" x14ac:dyDescent="1.9">
      <c r="A203" s="3">
        <v>59</v>
      </c>
      <c r="B203" s="3" t="s">
        <v>158</v>
      </c>
      <c r="C203" s="3">
        <v>100</v>
      </c>
      <c r="D203" s="3">
        <v>0.6</v>
      </c>
      <c r="E203" s="3">
        <v>9</v>
      </c>
      <c r="F203" s="3">
        <v>3.3</v>
      </c>
      <c r="G203" s="3">
        <v>97.9</v>
      </c>
    </row>
    <row r="204" spans="1:7" ht="109.9" customHeight="1" x14ac:dyDescent="1.9">
      <c r="A204" s="3">
        <v>216</v>
      </c>
      <c r="B204" s="3" t="s">
        <v>147</v>
      </c>
      <c r="C204" s="3" t="s">
        <v>152</v>
      </c>
      <c r="D204" s="3">
        <v>3.9</v>
      </c>
      <c r="E204" s="3">
        <v>12</v>
      </c>
      <c r="F204" s="3">
        <v>15.54</v>
      </c>
      <c r="G204" s="3">
        <v>171.2</v>
      </c>
    </row>
    <row r="205" spans="1:7" ht="109.9" customHeight="1" x14ac:dyDescent="1.9">
      <c r="A205" s="3" t="s">
        <v>130</v>
      </c>
      <c r="B205" s="3" t="s">
        <v>78</v>
      </c>
      <c r="C205" s="3">
        <v>280</v>
      </c>
      <c r="D205" s="3">
        <v>16.399999999999999</v>
      </c>
      <c r="E205" s="3">
        <v>9.76</v>
      </c>
      <c r="F205" s="3">
        <v>27.7</v>
      </c>
      <c r="G205" s="3">
        <v>264</v>
      </c>
    </row>
    <row r="206" spans="1:7" ht="109.9" customHeight="1" x14ac:dyDescent="1.9">
      <c r="A206" s="3" t="s">
        <v>2</v>
      </c>
      <c r="B206" s="3" t="s">
        <v>24</v>
      </c>
      <c r="C206" s="3">
        <v>200</v>
      </c>
      <c r="D206" s="3">
        <v>0.6</v>
      </c>
      <c r="E206" s="3">
        <v>0</v>
      </c>
      <c r="F206" s="3">
        <v>27.8</v>
      </c>
      <c r="G206" s="3">
        <v>116</v>
      </c>
    </row>
    <row r="207" spans="1:7" ht="109.9" customHeight="1" x14ac:dyDescent="1.9">
      <c r="A207" s="3"/>
      <c r="B207" s="3" t="s">
        <v>70</v>
      </c>
      <c r="C207" s="3">
        <v>80</v>
      </c>
      <c r="D207" s="3">
        <v>6.08</v>
      </c>
      <c r="E207" s="3">
        <v>0.64</v>
      </c>
      <c r="F207" s="3">
        <v>36</v>
      </c>
      <c r="G207" s="3">
        <v>187.52</v>
      </c>
    </row>
    <row r="208" spans="1:7" ht="109.9" customHeight="1" x14ac:dyDescent="1.9">
      <c r="A208" s="3"/>
      <c r="B208" s="3" t="s">
        <v>9</v>
      </c>
      <c r="C208" s="3">
        <v>60</v>
      </c>
      <c r="D208" s="3">
        <v>3.96</v>
      </c>
      <c r="E208" s="3">
        <v>0.72</v>
      </c>
      <c r="F208" s="3">
        <v>23.76</v>
      </c>
      <c r="G208" s="3">
        <v>115.36</v>
      </c>
    </row>
    <row r="209" spans="1:7" ht="109.9" customHeight="1" x14ac:dyDescent="1.8">
      <c r="A209" s="8"/>
      <c r="B209" s="8" t="s">
        <v>72</v>
      </c>
      <c r="C209" s="8">
        <v>855</v>
      </c>
      <c r="D209" s="8">
        <f>D203+D204+D205+D206+D207+D208</f>
        <v>31.54</v>
      </c>
      <c r="E209" s="8">
        <f>E203+E204+E205+E206+E207+E208</f>
        <v>32.119999999999997</v>
      </c>
      <c r="F209" s="8">
        <f>F203+F204+F205+F206+F207+F208</f>
        <v>134.1</v>
      </c>
      <c r="G209" s="8">
        <f>G203+G204+G205+G206+G207+G208</f>
        <v>951.98</v>
      </c>
    </row>
    <row r="210" spans="1:7" ht="109.9" customHeight="1" x14ac:dyDescent="1.9">
      <c r="A210" s="3"/>
      <c r="B210" s="9" t="s">
        <v>10</v>
      </c>
      <c r="C210" s="3"/>
      <c r="D210" s="3"/>
      <c r="E210" s="3"/>
      <c r="F210" s="3"/>
      <c r="G210" s="3"/>
    </row>
    <row r="211" spans="1:7" ht="109.9" customHeight="1" x14ac:dyDescent="1.9">
      <c r="A211" s="3" t="s">
        <v>2</v>
      </c>
      <c r="B211" s="3" t="s">
        <v>26</v>
      </c>
      <c r="C211" s="3">
        <v>75</v>
      </c>
      <c r="D211" s="3">
        <v>12.1</v>
      </c>
      <c r="E211" s="3">
        <v>13.8</v>
      </c>
      <c r="F211" s="3">
        <v>27.5</v>
      </c>
      <c r="G211" s="3">
        <v>269</v>
      </c>
    </row>
    <row r="212" spans="1:7" ht="109.9" customHeight="1" x14ac:dyDescent="1.9">
      <c r="A212" s="3"/>
      <c r="B212" s="3" t="s">
        <v>15</v>
      </c>
      <c r="C212" s="3">
        <v>200</v>
      </c>
      <c r="D212" s="3">
        <v>1</v>
      </c>
      <c r="E212" s="3">
        <v>0</v>
      </c>
      <c r="F212" s="3">
        <v>20.2</v>
      </c>
      <c r="G212" s="3">
        <v>92</v>
      </c>
    </row>
    <row r="213" spans="1:7" s="2" customFormat="1" ht="109.9" customHeight="1" x14ac:dyDescent="1.9">
      <c r="A213" s="3"/>
      <c r="B213" s="3" t="s">
        <v>5</v>
      </c>
      <c r="C213" s="3">
        <v>100</v>
      </c>
      <c r="D213" s="3">
        <v>0.4</v>
      </c>
      <c r="E213" s="3">
        <v>0</v>
      </c>
      <c r="F213" s="3">
        <v>9.8000000000000007</v>
      </c>
      <c r="G213" s="3">
        <v>47</v>
      </c>
    </row>
    <row r="214" spans="1:7" ht="109.9" customHeight="1" x14ac:dyDescent="1.8">
      <c r="A214" s="8"/>
      <c r="B214" s="8" t="s">
        <v>72</v>
      </c>
      <c r="C214" s="8">
        <v>375</v>
      </c>
      <c r="D214" s="8">
        <f>D211+D212+D213</f>
        <v>13.5</v>
      </c>
      <c r="E214" s="8">
        <f>E211+E212+E213</f>
        <v>13.8</v>
      </c>
      <c r="F214" s="8">
        <f>F211+F212+F213</f>
        <v>57.5</v>
      </c>
      <c r="G214" s="8">
        <f>G211+G212+G213</f>
        <v>408</v>
      </c>
    </row>
    <row r="215" spans="1:7" ht="109.9" customHeight="1" x14ac:dyDescent="1.9">
      <c r="A215" s="3"/>
      <c r="B215" s="9" t="s">
        <v>11</v>
      </c>
      <c r="C215" s="3"/>
      <c r="D215" s="3"/>
      <c r="E215" s="3"/>
      <c r="F215" s="3"/>
      <c r="G215" s="3"/>
    </row>
    <row r="216" spans="1:7" ht="109.9" customHeight="1" x14ac:dyDescent="1.9">
      <c r="A216" s="3">
        <v>22</v>
      </c>
      <c r="B216" s="3" t="s">
        <v>71</v>
      </c>
      <c r="C216" s="3">
        <v>20</v>
      </c>
      <c r="D216" s="3">
        <v>4.6399999999999997</v>
      </c>
      <c r="E216" s="3">
        <v>5.9</v>
      </c>
      <c r="F216" s="3">
        <v>0</v>
      </c>
      <c r="G216" s="3">
        <v>72.8</v>
      </c>
    </row>
    <row r="217" spans="1:7" ht="109.9" customHeight="1" x14ac:dyDescent="1.9">
      <c r="A217" s="3">
        <v>450</v>
      </c>
      <c r="B217" s="3" t="s">
        <v>100</v>
      </c>
      <c r="C217" s="3">
        <v>100</v>
      </c>
      <c r="D217" s="3">
        <v>5</v>
      </c>
      <c r="E217" s="3">
        <v>6.2</v>
      </c>
      <c r="F217" s="3">
        <v>0.1</v>
      </c>
      <c r="G217" s="3">
        <v>130</v>
      </c>
    </row>
    <row r="218" spans="1:7" ht="109.9" customHeight="1" x14ac:dyDescent="1.9">
      <c r="A218" s="3" t="s">
        <v>120</v>
      </c>
      <c r="B218" s="3" t="s">
        <v>131</v>
      </c>
      <c r="C218" s="3">
        <v>180</v>
      </c>
      <c r="D218" s="3">
        <v>2</v>
      </c>
      <c r="E218" s="3">
        <v>5.45</v>
      </c>
      <c r="F218" s="3">
        <v>32.1</v>
      </c>
      <c r="G218" s="3">
        <v>115</v>
      </c>
    </row>
    <row r="219" spans="1:7" ht="109.9" customHeight="1" x14ac:dyDescent="1.9">
      <c r="A219" s="3" t="s">
        <v>110</v>
      </c>
      <c r="B219" s="3" t="s">
        <v>13</v>
      </c>
      <c r="C219" s="3">
        <v>200</v>
      </c>
      <c r="D219" s="3">
        <v>0.2</v>
      </c>
      <c r="E219" s="3">
        <v>0</v>
      </c>
      <c r="F219" s="3">
        <v>6.5</v>
      </c>
      <c r="G219" s="3">
        <v>28</v>
      </c>
    </row>
    <row r="220" spans="1:7" ht="109.9" customHeight="1" x14ac:dyDescent="1.9">
      <c r="A220" s="3"/>
      <c r="B220" s="3" t="s">
        <v>70</v>
      </c>
      <c r="C220" s="3">
        <v>60</v>
      </c>
      <c r="D220" s="3">
        <v>4.5599999999999996</v>
      </c>
      <c r="E220" s="3">
        <v>0.48</v>
      </c>
      <c r="F220" s="3">
        <v>26</v>
      </c>
      <c r="G220" s="3">
        <v>140.63999999999999</v>
      </c>
    </row>
    <row r="221" spans="1:7" s="2" customFormat="1" ht="109.9" customHeight="1" x14ac:dyDescent="1.9">
      <c r="A221" s="3"/>
      <c r="B221" s="3" t="s">
        <v>9</v>
      </c>
      <c r="C221" s="3">
        <v>30</v>
      </c>
      <c r="D221" s="3">
        <v>1.98</v>
      </c>
      <c r="E221" s="3">
        <v>0.36</v>
      </c>
      <c r="F221" s="3">
        <v>11.88</v>
      </c>
      <c r="G221" s="3">
        <v>57.68</v>
      </c>
    </row>
    <row r="222" spans="1:7" ht="109.9" customHeight="1" x14ac:dyDescent="1.8">
      <c r="A222" s="8"/>
      <c r="B222" s="8" t="s">
        <v>72</v>
      </c>
      <c r="C222" s="8">
        <v>590</v>
      </c>
      <c r="D222" s="8">
        <f>D216+D217+D218+D219+D220+D221</f>
        <v>18.38</v>
      </c>
      <c r="E222" s="8">
        <f>E216+E217+E218+E219+E220+E221</f>
        <v>18.39</v>
      </c>
      <c r="F222" s="8">
        <f>F216+F217+F218+F219+F220+F221</f>
        <v>76.58</v>
      </c>
      <c r="G222" s="8">
        <f>G216+G217+G218+G219+G220+G221</f>
        <v>544.12</v>
      </c>
    </row>
    <row r="223" spans="1:7" ht="109.9" customHeight="1" x14ac:dyDescent="1.9">
      <c r="A223" s="3"/>
      <c r="B223" s="9" t="s">
        <v>14</v>
      </c>
      <c r="C223" s="3"/>
      <c r="D223" s="3"/>
      <c r="E223" s="3"/>
      <c r="F223" s="3"/>
      <c r="G223" s="3"/>
    </row>
    <row r="224" spans="1:7" ht="109.9" customHeight="1" x14ac:dyDescent="1.9">
      <c r="A224" s="3"/>
      <c r="B224" s="6"/>
      <c r="C224" s="3"/>
      <c r="D224" s="3"/>
      <c r="E224" s="3"/>
      <c r="F224" s="3"/>
      <c r="G224" s="3"/>
    </row>
    <row r="225" spans="1:7" ht="109.9" customHeight="1" x14ac:dyDescent="1.9">
      <c r="A225" s="3"/>
      <c r="B225" s="6" t="s">
        <v>183</v>
      </c>
      <c r="C225" s="3">
        <v>30</v>
      </c>
      <c r="D225" s="3">
        <v>2</v>
      </c>
      <c r="E225" s="3">
        <v>1.4</v>
      </c>
      <c r="F225" s="3">
        <v>15</v>
      </c>
      <c r="G225" s="3">
        <v>58</v>
      </c>
    </row>
    <row r="226" spans="1:7" s="2" customFormat="1" ht="109.9" customHeight="1" x14ac:dyDescent="1.9">
      <c r="A226" s="3">
        <v>645</v>
      </c>
      <c r="B226" s="3" t="s">
        <v>198</v>
      </c>
      <c r="C226" s="3">
        <v>200</v>
      </c>
      <c r="D226" s="3">
        <v>2.5</v>
      </c>
      <c r="E226" s="3">
        <v>3.2</v>
      </c>
      <c r="F226" s="3">
        <v>4.2</v>
      </c>
      <c r="G226" s="3">
        <v>78</v>
      </c>
    </row>
    <row r="227" spans="1:7" s="2" customFormat="1" ht="109.9" customHeight="1" x14ac:dyDescent="1.8">
      <c r="A227" s="8"/>
      <c r="B227" s="8" t="s">
        <v>72</v>
      </c>
      <c r="C227" s="8">
        <v>230</v>
      </c>
      <c r="D227" s="8">
        <f>D225+D226</f>
        <v>4.5</v>
      </c>
      <c r="E227" s="8">
        <f>E225+E226</f>
        <v>4.5999999999999996</v>
      </c>
      <c r="F227" s="8">
        <f>F225+F226</f>
        <v>19.2</v>
      </c>
      <c r="G227" s="8">
        <f>G225+G226</f>
        <v>136</v>
      </c>
    </row>
    <row r="228" spans="1:7" ht="109.9" customHeight="1" x14ac:dyDescent="1.9">
      <c r="A228" s="3"/>
      <c r="B228" s="3" t="s">
        <v>182</v>
      </c>
      <c r="C228" s="3"/>
      <c r="D228" s="3">
        <f>D201+D209+D214+D222+D227</f>
        <v>90.419999999999987</v>
      </c>
      <c r="E228" s="3">
        <f>E201+E209+E214+E222+E227</f>
        <v>91.899999999999991</v>
      </c>
      <c r="F228" s="3">
        <f>F201+F209+F214+F222+F227</f>
        <v>383.16999999999996</v>
      </c>
      <c r="G228" s="3">
        <f>G201+G209+G214+G222+G227</f>
        <v>2720.02</v>
      </c>
    </row>
    <row r="229" spans="1:7" ht="109.9" customHeight="1" x14ac:dyDescent="1.9">
      <c r="A229" s="3"/>
      <c r="B229" s="3"/>
      <c r="C229" s="3"/>
      <c r="D229" s="3"/>
      <c r="E229" s="3"/>
      <c r="F229" s="3"/>
      <c r="G229" s="3"/>
    </row>
    <row r="230" spans="1:7" ht="109.9" customHeight="1" x14ac:dyDescent="1.9">
      <c r="A230" s="3"/>
      <c r="B230" s="9" t="s">
        <v>132</v>
      </c>
      <c r="C230" s="3"/>
      <c r="D230" s="3"/>
      <c r="E230" s="3"/>
      <c r="F230" s="3"/>
      <c r="G230" s="3"/>
    </row>
    <row r="231" spans="1:7" ht="109.9" customHeight="1" x14ac:dyDescent="1.9">
      <c r="A231" s="3"/>
      <c r="B231" s="9" t="s">
        <v>155</v>
      </c>
      <c r="C231" s="3" t="s">
        <v>65</v>
      </c>
      <c r="D231" s="3" t="s">
        <v>66</v>
      </c>
      <c r="E231" s="3" t="s">
        <v>67</v>
      </c>
      <c r="F231" s="3" t="s">
        <v>68</v>
      </c>
      <c r="G231" s="3" t="s">
        <v>69</v>
      </c>
    </row>
    <row r="232" spans="1:7" ht="109.9" customHeight="1" x14ac:dyDescent="1.9">
      <c r="A232" s="3">
        <v>21</v>
      </c>
      <c r="B232" s="3" t="s">
        <v>0</v>
      </c>
      <c r="C232" s="3">
        <v>10</v>
      </c>
      <c r="D232" s="3">
        <v>0.08</v>
      </c>
      <c r="E232" s="3">
        <v>7.25</v>
      </c>
      <c r="F232" s="3">
        <v>0.13</v>
      </c>
      <c r="G232" s="3">
        <v>66</v>
      </c>
    </row>
    <row r="233" spans="1:7" ht="109.9" customHeight="1" x14ac:dyDescent="1.9">
      <c r="A233" s="3">
        <v>22</v>
      </c>
      <c r="B233" s="3" t="s">
        <v>71</v>
      </c>
      <c r="C233" s="3">
        <v>20</v>
      </c>
      <c r="D233" s="3">
        <v>4.6399999999999997</v>
      </c>
      <c r="E233" s="3">
        <v>5.9</v>
      </c>
      <c r="F233" s="3">
        <v>0</v>
      </c>
      <c r="G233" s="3">
        <v>72.8</v>
      </c>
    </row>
    <row r="234" spans="1:7" ht="109.9" customHeight="1" x14ac:dyDescent="1.9">
      <c r="A234" s="3" t="s">
        <v>107</v>
      </c>
      <c r="B234" s="3" t="s">
        <v>169</v>
      </c>
      <c r="C234" s="3" t="s">
        <v>17</v>
      </c>
      <c r="D234" s="3">
        <v>9.1999999999999993</v>
      </c>
      <c r="E234" s="3">
        <v>8.1</v>
      </c>
      <c r="F234" s="3">
        <v>37.799999999999997</v>
      </c>
      <c r="G234" s="3">
        <v>209</v>
      </c>
    </row>
    <row r="235" spans="1:7" ht="109.9" customHeight="1" x14ac:dyDescent="1.9">
      <c r="A235" s="3" t="s">
        <v>123</v>
      </c>
      <c r="B235" s="3" t="s">
        <v>98</v>
      </c>
      <c r="C235" s="3">
        <v>200</v>
      </c>
      <c r="D235" s="3">
        <v>1.6</v>
      </c>
      <c r="E235" s="3">
        <v>0.9</v>
      </c>
      <c r="F235" s="3">
        <v>10.119999999999999</v>
      </c>
      <c r="G235" s="3">
        <v>87</v>
      </c>
    </row>
    <row r="236" spans="1:7" ht="109.9" customHeight="1" x14ac:dyDescent="1.9">
      <c r="A236" s="3"/>
      <c r="B236" s="3" t="s">
        <v>5</v>
      </c>
      <c r="C236" s="3">
        <v>100</v>
      </c>
      <c r="D236" s="3">
        <v>0.4</v>
      </c>
      <c r="E236" s="3">
        <v>0</v>
      </c>
      <c r="F236" s="3">
        <v>9.8000000000000007</v>
      </c>
      <c r="G236" s="3">
        <v>47</v>
      </c>
    </row>
    <row r="237" spans="1:7" ht="109.9" customHeight="1" x14ac:dyDescent="1.9">
      <c r="A237" s="3"/>
      <c r="B237" s="3" t="s">
        <v>70</v>
      </c>
      <c r="C237" s="3">
        <v>60</v>
      </c>
      <c r="D237" s="3">
        <v>4.5599999999999996</v>
      </c>
      <c r="E237" s="3">
        <v>0.48</v>
      </c>
      <c r="F237" s="3">
        <v>26</v>
      </c>
      <c r="G237" s="3">
        <v>140.63999999999999</v>
      </c>
    </row>
    <row r="238" spans="1:7" s="2" customFormat="1" ht="109.9" customHeight="1" x14ac:dyDescent="1.9">
      <c r="A238" s="3"/>
      <c r="B238" s="3" t="s">
        <v>9</v>
      </c>
      <c r="C238" s="3">
        <v>30</v>
      </c>
      <c r="D238" s="3">
        <v>1.98</v>
      </c>
      <c r="E238" s="3">
        <v>0.36</v>
      </c>
      <c r="F238" s="3">
        <v>11.88</v>
      </c>
      <c r="G238" s="3">
        <v>57.68</v>
      </c>
    </row>
    <row r="239" spans="1:7" ht="109.9" customHeight="1" x14ac:dyDescent="1.8">
      <c r="A239" s="8"/>
      <c r="B239" s="8" t="s">
        <v>72</v>
      </c>
      <c r="C239" s="8">
        <v>630</v>
      </c>
      <c r="D239" s="8">
        <f>D232+D233+D234+D235+D236+D237+D238</f>
        <v>22.459999999999997</v>
      </c>
      <c r="E239" s="8">
        <f>E232+E233+E234+E235+E236+E237+E238</f>
        <v>22.99</v>
      </c>
      <c r="F239" s="8">
        <f>F232+F233+F234+F235+F236+F237+F238</f>
        <v>95.72999999999999</v>
      </c>
      <c r="G239" s="8">
        <f>G232+G233+G234+G235+G236+G237+G238</f>
        <v>680.12</v>
      </c>
    </row>
    <row r="240" spans="1:7" ht="109.9" customHeight="1" x14ac:dyDescent="1.9">
      <c r="A240" s="3"/>
      <c r="B240" s="9" t="s">
        <v>6</v>
      </c>
      <c r="C240" s="3"/>
      <c r="D240" s="3"/>
      <c r="E240" s="3"/>
      <c r="F240" s="3"/>
      <c r="G240" s="3"/>
    </row>
    <row r="241" spans="1:7" ht="109.9" customHeight="1" x14ac:dyDescent="1.9">
      <c r="A241" s="3" t="s">
        <v>2</v>
      </c>
      <c r="B241" s="3" t="s">
        <v>159</v>
      </c>
      <c r="C241" s="3">
        <v>100</v>
      </c>
      <c r="D241" s="3">
        <v>1.43</v>
      </c>
      <c r="E241" s="3">
        <v>6.7</v>
      </c>
      <c r="F241" s="3">
        <v>9.3699999999999992</v>
      </c>
      <c r="G241" s="3">
        <v>130</v>
      </c>
    </row>
    <row r="242" spans="1:7" ht="109.9" customHeight="1" x14ac:dyDescent="1.9">
      <c r="A242" s="3" t="s">
        <v>2</v>
      </c>
      <c r="B242" s="3" t="s">
        <v>191</v>
      </c>
      <c r="C242" s="3" t="s">
        <v>192</v>
      </c>
      <c r="D242" s="3">
        <v>2.0499999999999998</v>
      </c>
      <c r="E242" s="3">
        <v>6.25</v>
      </c>
      <c r="F242" s="3">
        <v>13</v>
      </c>
      <c r="G242" s="3">
        <v>185</v>
      </c>
    </row>
    <row r="243" spans="1:7" ht="109.9" customHeight="1" x14ac:dyDescent="1.9">
      <c r="A243" s="3">
        <v>390</v>
      </c>
      <c r="B243" s="3" t="s">
        <v>160</v>
      </c>
      <c r="C243" s="3">
        <v>100</v>
      </c>
      <c r="D243" s="3">
        <v>14</v>
      </c>
      <c r="E243" s="3">
        <v>8.3000000000000007</v>
      </c>
      <c r="F243" s="3">
        <v>0.1</v>
      </c>
      <c r="G243" s="3">
        <v>161</v>
      </c>
    </row>
    <row r="244" spans="1:7" ht="109.9" customHeight="1" x14ac:dyDescent="1.9">
      <c r="A244" s="3">
        <v>464</v>
      </c>
      <c r="B244" s="3" t="s">
        <v>25</v>
      </c>
      <c r="C244" s="3">
        <v>180</v>
      </c>
      <c r="D244" s="3">
        <v>3.98</v>
      </c>
      <c r="E244" s="3">
        <v>9.6</v>
      </c>
      <c r="F244" s="3">
        <v>36.799999999999997</v>
      </c>
      <c r="G244" s="3">
        <v>113.2</v>
      </c>
    </row>
    <row r="245" spans="1:7" ht="109.9" customHeight="1" x14ac:dyDescent="1.9">
      <c r="A245" s="3" t="s">
        <v>2</v>
      </c>
      <c r="B245" s="3" t="s">
        <v>97</v>
      </c>
      <c r="C245" s="3">
        <v>200</v>
      </c>
      <c r="D245" s="3">
        <v>0</v>
      </c>
      <c r="E245" s="3">
        <v>0</v>
      </c>
      <c r="F245" s="3">
        <v>15</v>
      </c>
      <c r="G245" s="3">
        <v>60</v>
      </c>
    </row>
    <row r="246" spans="1:7" ht="109.9" customHeight="1" x14ac:dyDescent="1.9">
      <c r="A246" s="3"/>
      <c r="B246" s="3" t="s">
        <v>70</v>
      </c>
      <c r="C246" s="3">
        <v>80</v>
      </c>
      <c r="D246" s="3">
        <v>6.08</v>
      </c>
      <c r="E246" s="3">
        <v>0.64</v>
      </c>
      <c r="F246" s="3">
        <v>36</v>
      </c>
      <c r="G246" s="3">
        <v>187.52</v>
      </c>
    </row>
    <row r="247" spans="1:7" s="2" customFormat="1" ht="109.9" customHeight="1" x14ac:dyDescent="1.9">
      <c r="A247" s="3"/>
      <c r="B247" s="3" t="s">
        <v>9</v>
      </c>
      <c r="C247" s="3">
        <v>60</v>
      </c>
      <c r="D247" s="3">
        <v>3.96</v>
      </c>
      <c r="E247" s="3">
        <v>0.72</v>
      </c>
      <c r="F247" s="3">
        <v>23.76</v>
      </c>
      <c r="G247" s="3">
        <v>115.36</v>
      </c>
    </row>
    <row r="248" spans="1:7" ht="109.9" customHeight="1" x14ac:dyDescent="1.8">
      <c r="A248" s="8"/>
      <c r="B248" s="8" t="s">
        <v>72</v>
      </c>
      <c r="C248" s="8">
        <v>850</v>
      </c>
      <c r="D248" s="8">
        <f>D241+D242+D243+D244+D245+D246+D247</f>
        <v>31.5</v>
      </c>
      <c r="E248" s="8">
        <f>E241+E242+E243+E244+E245+E246+E247</f>
        <v>32.21</v>
      </c>
      <c r="F248" s="8">
        <f>F241+F242+F243+F244+F245+F246+F247</f>
        <v>134.03</v>
      </c>
      <c r="G248" s="8">
        <f>G241+G242+G243+G244+G245+G246+G247</f>
        <v>952.08</v>
      </c>
    </row>
    <row r="249" spans="1:7" ht="109.9" customHeight="1" x14ac:dyDescent="1.9">
      <c r="A249" s="3"/>
      <c r="B249" s="9" t="s">
        <v>10</v>
      </c>
      <c r="C249" s="3"/>
      <c r="D249" s="3"/>
      <c r="E249" s="3"/>
      <c r="F249" s="3"/>
      <c r="G249" s="3"/>
    </row>
    <row r="250" spans="1:7" ht="109.9" customHeight="1" x14ac:dyDescent="1.9">
      <c r="A250" s="3"/>
      <c r="B250" s="3" t="s">
        <v>33</v>
      </c>
      <c r="C250" s="3">
        <v>50</v>
      </c>
      <c r="D250" s="3">
        <v>12.1</v>
      </c>
      <c r="E250" s="3">
        <v>13.8</v>
      </c>
      <c r="F250" s="3">
        <v>27.45</v>
      </c>
      <c r="G250" s="3">
        <v>269</v>
      </c>
    </row>
    <row r="251" spans="1:7" ht="109.9" customHeight="1" x14ac:dyDescent="1.9">
      <c r="A251" s="3"/>
      <c r="B251" s="3" t="s">
        <v>15</v>
      </c>
      <c r="C251" s="3">
        <v>200</v>
      </c>
      <c r="D251" s="3">
        <v>1</v>
      </c>
      <c r="E251" s="3">
        <v>0</v>
      </c>
      <c r="F251" s="3">
        <v>20.2</v>
      </c>
      <c r="G251" s="3">
        <v>92</v>
      </c>
    </row>
    <row r="252" spans="1:7" ht="109.9" customHeight="1" x14ac:dyDescent="1.9">
      <c r="A252" s="3"/>
      <c r="B252" s="3" t="s">
        <v>5</v>
      </c>
      <c r="C252" s="3">
        <v>100</v>
      </c>
      <c r="D252" s="3">
        <v>0.4</v>
      </c>
      <c r="E252" s="3">
        <v>0</v>
      </c>
      <c r="F252" s="3">
        <v>9.8000000000000007</v>
      </c>
      <c r="G252" s="3">
        <v>47</v>
      </c>
    </row>
    <row r="253" spans="1:7" ht="109.9" customHeight="1" x14ac:dyDescent="1.8">
      <c r="A253" s="8"/>
      <c r="B253" s="8" t="s">
        <v>72</v>
      </c>
      <c r="C253" s="8">
        <v>350</v>
      </c>
      <c r="D253" s="8">
        <f>D250+D251+D252</f>
        <v>13.5</v>
      </c>
      <c r="E253" s="8">
        <f>E250+E251+E252</f>
        <v>13.8</v>
      </c>
      <c r="F253" s="8">
        <f>F250+F251+F252</f>
        <v>57.45</v>
      </c>
      <c r="G253" s="8">
        <f>G250+G251+G252</f>
        <v>408</v>
      </c>
    </row>
    <row r="254" spans="1:7" ht="109.9" customHeight="1" x14ac:dyDescent="1.9">
      <c r="A254" s="3"/>
      <c r="B254" s="9" t="s">
        <v>11</v>
      </c>
      <c r="C254" s="3"/>
      <c r="D254" s="3"/>
      <c r="E254" s="3"/>
      <c r="F254" s="3"/>
      <c r="G254" s="3"/>
    </row>
    <row r="255" spans="1:7" ht="109.9" customHeight="1" x14ac:dyDescent="1.9">
      <c r="A255" s="3">
        <v>21</v>
      </c>
      <c r="B255" s="3" t="s">
        <v>0</v>
      </c>
      <c r="C255" s="3">
        <v>10</v>
      </c>
      <c r="D255" s="3">
        <v>0.08</v>
      </c>
      <c r="E255" s="3">
        <v>7.25</v>
      </c>
      <c r="F255" s="3">
        <v>0.13</v>
      </c>
      <c r="G255" s="3">
        <v>66</v>
      </c>
    </row>
    <row r="256" spans="1:7" ht="109.9" customHeight="1" x14ac:dyDescent="1.9">
      <c r="A256" s="3">
        <v>674</v>
      </c>
      <c r="B256" s="3" t="s">
        <v>161</v>
      </c>
      <c r="C256" s="3">
        <v>100</v>
      </c>
      <c r="D256" s="3">
        <v>6.3</v>
      </c>
      <c r="E256" s="3">
        <v>6.03</v>
      </c>
      <c r="F256" s="3">
        <v>3</v>
      </c>
      <c r="G256" s="3">
        <v>88</v>
      </c>
    </row>
    <row r="257" spans="1:7" ht="109.9" customHeight="1" x14ac:dyDescent="1.9">
      <c r="A257" s="3">
        <v>474</v>
      </c>
      <c r="B257" s="3" t="s">
        <v>162</v>
      </c>
      <c r="C257" s="3">
        <v>180</v>
      </c>
      <c r="D257" s="3">
        <v>5</v>
      </c>
      <c r="E257" s="3">
        <v>4.28</v>
      </c>
      <c r="F257" s="3">
        <v>29.6</v>
      </c>
      <c r="G257" s="3">
        <v>133.69999999999999</v>
      </c>
    </row>
    <row r="258" spans="1:7" ht="109.9" customHeight="1" x14ac:dyDescent="1.9">
      <c r="A258" s="3" t="s">
        <v>12</v>
      </c>
      <c r="B258" s="3" t="s">
        <v>13</v>
      </c>
      <c r="C258" s="3">
        <v>200</v>
      </c>
      <c r="D258" s="3">
        <v>0.2</v>
      </c>
      <c r="E258" s="3">
        <v>0</v>
      </c>
      <c r="F258" s="3">
        <v>6</v>
      </c>
      <c r="G258" s="3">
        <v>58</v>
      </c>
    </row>
    <row r="259" spans="1:7" ht="109.9" customHeight="1" x14ac:dyDescent="1.9">
      <c r="A259" s="3"/>
      <c r="B259" s="3" t="s">
        <v>70</v>
      </c>
      <c r="C259" s="3">
        <v>60</v>
      </c>
      <c r="D259" s="3">
        <v>4.5599999999999996</v>
      </c>
      <c r="E259" s="3">
        <v>0.48</v>
      </c>
      <c r="F259" s="3">
        <v>26</v>
      </c>
      <c r="G259" s="3">
        <v>140.63999999999999</v>
      </c>
    </row>
    <row r="260" spans="1:7" s="2" customFormat="1" ht="109.9" customHeight="1" x14ac:dyDescent="1.9">
      <c r="A260" s="3"/>
      <c r="B260" s="3" t="s">
        <v>9</v>
      </c>
      <c r="C260" s="3">
        <v>30</v>
      </c>
      <c r="D260" s="3">
        <v>1.98</v>
      </c>
      <c r="E260" s="3">
        <v>0.36</v>
      </c>
      <c r="F260" s="3">
        <v>11.88</v>
      </c>
      <c r="G260" s="3">
        <v>57.68</v>
      </c>
    </row>
    <row r="261" spans="1:7" ht="109.9" customHeight="1" x14ac:dyDescent="1.8">
      <c r="A261" s="8"/>
      <c r="B261" s="8" t="s">
        <v>72</v>
      </c>
      <c r="C261" s="8">
        <v>580</v>
      </c>
      <c r="D261" s="8">
        <f>D255+D256+D257+D258+D259+D260</f>
        <v>18.119999999999997</v>
      </c>
      <c r="E261" s="8">
        <f>E255+E256+E257+E258+E259+E260</f>
        <v>18.400000000000002</v>
      </c>
      <c r="F261" s="8">
        <f>F255+F256+F257+F258+F259+F260</f>
        <v>76.61</v>
      </c>
      <c r="G261" s="8">
        <f>G255+G256+G257+G258+G259+G260</f>
        <v>544.02</v>
      </c>
    </row>
    <row r="262" spans="1:7" ht="109.9" customHeight="1" x14ac:dyDescent="1.9">
      <c r="A262" s="3"/>
      <c r="B262" s="9" t="s">
        <v>14</v>
      </c>
      <c r="C262" s="3"/>
      <c r="D262" s="3"/>
      <c r="E262" s="3"/>
      <c r="F262" s="3"/>
      <c r="G262" s="3"/>
    </row>
    <row r="263" spans="1:7" ht="109.9" customHeight="1" x14ac:dyDescent="1.9">
      <c r="A263" s="3"/>
      <c r="B263" s="6" t="s">
        <v>183</v>
      </c>
      <c r="C263" s="3">
        <v>30</v>
      </c>
      <c r="D263" s="3">
        <v>2</v>
      </c>
      <c r="E263" s="3">
        <v>1.4</v>
      </c>
      <c r="F263" s="3">
        <v>15</v>
      </c>
      <c r="G263" s="3">
        <v>58</v>
      </c>
    </row>
    <row r="264" spans="1:7" s="2" customFormat="1" ht="109.9" customHeight="1" x14ac:dyDescent="1.9">
      <c r="A264" s="3">
        <v>645</v>
      </c>
      <c r="B264" s="3" t="s">
        <v>198</v>
      </c>
      <c r="C264" s="3">
        <v>200</v>
      </c>
      <c r="D264" s="3">
        <v>2.5</v>
      </c>
      <c r="E264" s="3">
        <v>3.15</v>
      </c>
      <c r="F264" s="3">
        <v>4.2</v>
      </c>
      <c r="G264" s="3">
        <v>78</v>
      </c>
    </row>
    <row r="265" spans="1:7" s="2" customFormat="1" ht="109.9" customHeight="1" x14ac:dyDescent="1.8">
      <c r="A265" s="8"/>
      <c r="B265" s="8" t="s">
        <v>72</v>
      </c>
      <c r="C265" s="8">
        <v>230</v>
      </c>
      <c r="D265" s="8">
        <f>D263+D264</f>
        <v>4.5</v>
      </c>
      <c r="E265" s="8">
        <f>E263+E264</f>
        <v>4.55</v>
      </c>
      <c r="F265" s="8">
        <f>F263+F264</f>
        <v>19.2</v>
      </c>
      <c r="G265" s="8">
        <f>G263+G264</f>
        <v>136</v>
      </c>
    </row>
    <row r="266" spans="1:7" ht="109.9" customHeight="1" x14ac:dyDescent="1.8">
      <c r="A266" s="8"/>
      <c r="B266" s="8" t="s">
        <v>182</v>
      </c>
      <c r="C266" s="8"/>
      <c r="D266" s="8">
        <f>D239+D248+D253+D261+D265</f>
        <v>90.079999999999984</v>
      </c>
      <c r="E266" s="8">
        <f>E239+E248+E253+E261+E265</f>
        <v>91.95</v>
      </c>
      <c r="F266" s="8">
        <f>F239+F248+F253+F261+F265</f>
        <v>383.02</v>
      </c>
      <c r="G266" s="8">
        <f>G239+G248+G253+G261+G265</f>
        <v>2720.2200000000003</v>
      </c>
    </row>
    <row r="267" spans="1:7" ht="109.9" customHeight="1" x14ac:dyDescent="1.9">
      <c r="A267" s="3"/>
      <c r="B267" s="3"/>
      <c r="C267" s="3"/>
      <c r="D267" s="3"/>
      <c r="E267" s="3"/>
      <c r="F267" s="3"/>
      <c r="G267" s="3"/>
    </row>
    <row r="268" spans="1:7" ht="109.9" customHeight="1" x14ac:dyDescent="1.9">
      <c r="A268" s="3"/>
      <c r="B268" s="9" t="s">
        <v>104</v>
      </c>
      <c r="C268" s="3"/>
      <c r="D268" s="3"/>
      <c r="E268" s="3"/>
      <c r="F268" s="3"/>
      <c r="G268" s="3"/>
    </row>
    <row r="269" spans="1:7" ht="109.9" customHeight="1" x14ac:dyDescent="1.9">
      <c r="A269" s="3"/>
      <c r="B269" s="9" t="s">
        <v>155</v>
      </c>
      <c r="C269" s="3"/>
      <c r="D269" s="3" t="s">
        <v>66</v>
      </c>
      <c r="E269" s="3" t="s">
        <v>67</v>
      </c>
      <c r="F269" s="3" t="s">
        <v>68</v>
      </c>
      <c r="G269" s="3" t="s">
        <v>69</v>
      </c>
    </row>
    <row r="270" spans="1:7" ht="109.9" customHeight="1" x14ac:dyDescent="1.9">
      <c r="A270" s="3">
        <v>21</v>
      </c>
      <c r="B270" s="3" t="s">
        <v>0</v>
      </c>
      <c r="C270" s="3">
        <v>10</v>
      </c>
      <c r="D270" s="3">
        <v>0.08</v>
      </c>
      <c r="E270" s="3">
        <v>7.25</v>
      </c>
      <c r="F270" s="3">
        <v>0.13</v>
      </c>
      <c r="G270" s="3">
        <v>66</v>
      </c>
    </row>
    <row r="271" spans="1:7" ht="109.9" customHeight="1" x14ac:dyDescent="1.9">
      <c r="A271" s="3" t="s">
        <v>2</v>
      </c>
      <c r="B271" s="3" t="s">
        <v>166</v>
      </c>
      <c r="C271" s="3" t="s">
        <v>17</v>
      </c>
      <c r="D271" s="3">
        <v>11.94</v>
      </c>
      <c r="E271" s="3">
        <v>10.7</v>
      </c>
      <c r="F271" s="3">
        <v>11.62</v>
      </c>
      <c r="G271" s="3">
        <v>170.7</v>
      </c>
    </row>
    <row r="272" spans="1:7" ht="109.9" customHeight="1" x14ac:dyDescent="1.9">
      <c r="A272" s="3"/>
      <c r="B272" s="3" t="s">
        <v>58</v>
      </c>
      <c r="C272" s="3">
        <v>30</v>
      </c>
      <c r="D272" s="3">
        <v>2.2400000000000002</v>
      </c>
      <c r="E272" s="3">
        <v>2.94</v>
      </c>
      <c r="F272" s="3">
        <v>22.32</v>
      </c>
      <c r="G272" s="3">
        <v>106</v>
      </c>
    </row>
    <row r="273" spans="1:7" ht="109.9" customHeight="1" x14ac:dyDescent="1.9">
      <c r="A273" s="3" t="s">
        <v>2</v>
      </c>
      <c r="B273" s="3" t="s">
        <v>3</v>
      </c>
      <c r="C273" s="3">
        <v>200</v>
      </c>
      <c r="D273" s="3">
        <v>1.3</v>
      </c>
      <c r="E273" s="3">
        <v>1.3</v>
      </c>
      <c r="F273" s="3">
        <v>14</v>
      </c>
      <c r="G273" s="3">
        <v>92</v>
      </c>
    </row>
    <row r="274" spans="1:7" ht="109.9" customHeight="1" x14ac:dyDescent="1.9">
      <c r="A274" s="3"/>
      <c r="B274" s="6" t="s">
        <v>5</v>
      </c>
      <c r="C274" s="3">
        <v>150</v>
      </c>
      <c r="D274" s="3">
        <v>0.4</v>
      </c>
      <c r="E274" s="3">
        <v>0</v>
      </c>
      <c r="F274" s="3">
        <v>9.8000000000000007</v>
      </c>
      <c r="G274" s="3">
        <v>47</v>
      </c>
    </row>
    <row r="275" spans="1:7" ht="109.9" customHeight="1" x14ac:dyDescent="1.9">
      <c r="A275" s="3"/>
      <c r="B275" s="3" t="s">
        <v>70</v>
      </c>
      <c r="C275" s="3">
        <v>60</v>
      </c>
      <c r="D275" s="3">
        <v>4.5599999999999996</v>
      </c>
      <c r="E275" s="3">
        <v>0.48</v>
      </c>
      <c r="F275" s="3">
        <v>26</v>
      </c>
      <c r="G275" s="3">
        <v>140.63999999999999</v>
      </c>
    </row>
    <row r="276" spans="1:7" s="2" customFormat="1" ht="109.9" customHeight="1" x14ac:dyDescent="1.9">
      <c r="A276" s="3"/>
      <c r="B276" s="3" t="s">
        <v>9</v>
      </c>
      <c r="C276" s="3">
        <v>30</v>
      </c>
      <c r="D276" s="3">
        <v>1.98</v>
      </c>
      <c r="E276" s="3">
        <v>0.36</v>
      </c>
      <c r="F276" s="3">
        <v>11.88</v>
      </c>
      <c r="G276" s="3">
        <v>57.68</v>
      </c>
    </row>
    <row r="277" spans="1:7" ht="109.9" customHeight="1" x14ac:dyDescent="1.8">
      <c r="A277" s="8"/>
      <c r="B277" s="8" t="s">
        <v>72</v>
      </c>
      <c r="C277" s="8">
        <v>690</v>
      </c>
      <c r="D277" s="8">
        <f>D270+D271+D272+D273+D274+D275+D276</f>
        <v>22.5</v>
      </c>
      <c r="E277" s="8">
        <f>E270+E271+E272+E273+E274+E275+E276</f>
        <v>23.03</v>
      </c>
      <c r="F277" s="8">
        <f>F270+F271+F272+F273+F274+F275+F276</f>
        <v>95.75</v>
      </c>
      <c r="G277" s="8">
        <f>G270+G271+G272+G273+G274+G275+G276</f>
        <v>680.01999999999987</v>
      </c>
    </row>
    <row r="278" spans="1:7" ht="109.9" customHeight="1" x14ac:dyDescent="1.9">
      <c r="A278" s="3"/>
      <c r="B278" s="9" t="s">
        <v>6</v>
      </c>
      <c r="C278" s="3"/>
      <c r="D278" s="3"/>
      <c r="E278" s="3"/>
      <c r="F278" s="3"/>
      <c r="G278" s="3"/>
    </row>
    <row r="279" spans="1:7" ht="109.9" customHeight="1" x14ac:dyDescent="1.9">
      <c r="A279" s="3" t="s">
        <v>2</v>
      </c>
      <c r="B279" s="3" t="s">
        <v>79</v>
      </c>
      <c r="C279" s="3">
        <v>50</v>
      </c>
      <c r="D279" s="3">
        <v>0.42</v>
      </c>
      <c r="E279" s="3">
        <v>0</v>
      </c>
      <c r="F279" s="3">
        <v>1.2</v>
      </c>
      <c r="G279" s="3">
        <v>8</v>
      </c>
    </row>
    <row r="280" spans="1:7" ht="109.9" customHeight="1" x14ac:dyDescent="1.9">
      <c r="A280" s="3" t="s">
        <v>129</v>
      </c>
      <c r="B280" s="3" t="s">
        <v>128</v>
      </c>
      <c r="C280" s="3" t="s">
        <v>152</v>
      </c>
      <c r="D280" s="3">
        <v>4.0599999999999996</v>
      </c>
      <c r="E280" s="3">
        <v>12</v>
      </c>
      <c r="F280" s="3">
        <v>9.5299999999999994</v>
      </c>
      <c r="G280" s="3">
        <v>111.29</v>
      </c>
    </row>
    <row r="281" spans="1:7" ht="109.9" customHeight="1" x14ac:dyDescent="1.9">
      <c r="A281" s="3" t="s">
        <v>2</v>
      </c>
      <c r="B281" s="3" t="s">
        <v>178</v>
      </c>
      <c r="C281" s="3">
        <v>100</v>
      </c>
      <c r="D281" s="3">
        <v>12.9</v>
      </c>
      <c r="E281" s="3">
        <v>10.3</v>
      </c>
      <c r="F281" s="3">
        <v>8.8000000000000007</v>
      </c>
      <c r="G281" s="3">
        <v>211.4</v>
      </c>
    </row>
    <row r="282" spans="1:7" ht="109.9" customHeight="1" x14ac:dyDescent="1.9">
      <c r="A282" s="3">
        <v>471</v>
      </c>
      <c r="B282" s="3" t="s">
        <v>23</v>
      </c>
      <c r="C282" s="3">
        <v>180</v>
      </c>
      <c r="D282" s="3">
        <v>3.49</v>
      </c>
      <c r="E282" s="3">
        <v>8.52</v>
      </c>
      <c r="F282" s="3">
        <v>27</v>
      </c>
      <c r="G282" s="3">
        <v>202.44</v>
      </c>
    </row>
    <row r="283" spans="1:7" ht="109.9" customHeight="1" x14ac:dyDescent="1.9">
      <c r="A283" s="3" t="s">
        <v>2</v>
      </c>
      <c r="B283" s="3" t="s">
        <v>24</v>
      </c>
      <c r="C283" s="3">
        <v>200</v>
      </c>
      <c r="D283" s="3">
        <v>0.6</v>
      </c>
      <c r="E283" s="3">
        <v>0</v>
      </c>
      <c r="F283" s="3">
        <v>27.8</v>
      </c>
      <c r="G283" s="3">
        <v>116</v>
      </c>
    </row>
    <row r="284" spans="1:7" ht="109.9" customHeight="1" x14ac:dyDescent="1.9">
      <c r="A284" s="3"/>
      <c r="B284" s="3" t="s">
        <v>70</v>
      </c>
      <c r="C284" s="3">
        <v>80</v>
      </c>
      <c r="D284" s="3">
        <v>6.08</v>
      </c>
      <c r="E284" s="3">
        <v>0.64</v>
      </c>
      <c r="F284" s="3">
        <v>36</v>
      </c>
      <c r="G284" s="3">
        <v>187.52</v>
      </c>
    </row>
    <row r="285" spans="1:7" ht="109.9" customHeight="1" x14ac:dyDescent="1.9">
      <c r="A285" s="3"/>
      <c r="B285" s="3" t="s">
        <v>9</v>
      </c>
      <c r="C285" s="3">
        <v>60</v>
      </c>
      <c r="D285" s="3">
        <v>3.96</v>
      </c>
      <c r="E285" s="3">
        <v>0.72</v>
      </c>
      <c r="F285" s="3">
        <v>23.76</v>
      </c>
      <c r="G285" s="3">
        <v>115.36</v>
      </c>
    </row>
    <row r="286" spans="1:7" ht="109.9" customHeight="1" x14ac:dyDescent="1.8">
      <c r="A286" s="8"/>
      <c r="B286" s="8" t="s">
        <v>72</v>
      </c>
      <c r="C286" s="8">
        <v>805</v>
      </c>
      <c r="D286" s="8">
        <f>D279+D280+D281+D282+D283+D284+D285</f>
        <v>31.509999999999998</v>
      </c>
      <c r="E286" s="8">
        <f>E279+E280+E281+E282+E283+E284+E285</f>
        <v>32.18</v>
      </c>
      <c r="F286" s="8">
        <f>F279+F280+F281+F282+F283+F284+F285</f>
        <v>134.09</v>
      </c>
      <c r="G286" s="8">
        <f>G279+G280+G281+G282+G283+G284+G285</f>
        <v>952.01</v>
      </c>
    </row>
    <row r="287" spans="1:7" ht="109.9" customHeight="1" x14ac:dyDescent="1.9">
      <c r="A287" s="3"/>
      <c r="B287" s="9" t="s">
        <v>10</v>
      </c>
      <c r="C287" s="3"/>
      <c r="D287" s="3"/>
      <c r="E287" s="3"/>
      <c r="F287" s="3"/>
      <c r="G287" s="3"/>
    </row>
    <row r="288" spans="1:7" ht="109.9" customHeight="1" x14ac:dyDescent="1.9">
      <c r="A288" s="3" t="s">
        <v>2</v>
      </c>
      <c r="B288" s="3" t="s">
        <v>80</v>
      </c>
      <c r="C288" s="3">
        <v>75</v>
      </c>
      <c r="D288" s="3">
        <v>13.1</v>
      </c>
      <c r="E288" s="3">
        <v>13.8</v>
      </c>
      <c r="F288" s="3">
        <v>32.6</v>
      </c>
      <c r="G288" s="3">
        <v>301</v>
      </c>
    </row>
    <row r="289" spans="1:7" ht="109.9" customHeight="1" x14ac:dyDescent="1.9">
      <c r="A289" s="3" t="s">
        <v>2</v>
      </c>
      <c r="B289" s="3" t="s">
        <v>97</v>
      </c>
      <c r="C289" s="3">
        <v>200</v>
      </c>
      <c r="D289" s="3">
        <v>0</v>
      </c>
      <c r="E289" s="3">
        <v>0</v>
      </c>
      <c r="F289" s="3">
        <v>15</v>
      </c>
      <c r="G289" s="3">
        <v>60</v>
      </c>
    </row>
    <row r="290" spans="1:7" ht="109.9" customHeight="1" x14ac:dyDescent="1.9">
      <c r="A290" s="3"/>
      <c r="B290" s="3" t="s">
        <v>5</v>
      </c>
      <c r="C290" s="3">
        <v>100</v>
      </c>
      <c r="D290" s="3">
        <v>0.4</v>
      </c>
      <c r="E290" s="3">
        <v>0</v>
      </c>
      <c r="F290" s="3">
        <v>9.8000000000000007</v>
      </c>
      <c r="G290" s="3">
        <v>47</v>
      </c>
    </row>
    <row r="291" spans="1:7" ht="109.9" customHeight="1" x14ac:dyDescent="1.8">
      <c r="A291" s="8"/>
      <c r="B291" s="8" t="s">
        <v>72</v>
      </c>
      <c r="C291" s="8">
        <v>375</v>
      </c>
      <c r="D291" s="8">
        <f>D288+D289+D290</f>
        <v>13.5</v>
      </c>
      <c r="E291" s="8">
        <f>E288+E289+E290</f>
        <v>13.8</v>
      </c>
      <c r="F291" s="8">
        <f>F288+F289+F290</f>
        <v>57.400000000000006</v>
      </c>
      <c r="G291" s="8">
        <f>G288+G289+G290</f>
        <v>408</v>
      </c>
    </row>
    <row r="292" spans="1:7" ht="109.9" customHeight="1" x14ac:dyDescent="1.9">
      <c r="A292" s="3"/>
      <c r="B292" s="9" t="s">
        <v>11</v>
      </c>
      <c r="C292" s="3"/>
      <c r="D292" s="3"/>
      <c r="E292" s="3"/>
      <c r="F292" s="3"/>
      <c r="G292" s="3"/>
    </row>
    <row r="293" spans="1:7" ht="109.9" customHeight="1" x14ac:dyDescent="1.9">
      <c r="A293" s="3">
        <v>21</v>
      </c>
      <c r="B293" s="3" t="s">
        <v>0</v>
      </c>
      <c r="C293" s="3">
        <v>10</v>
      </c>
      <c r="D293" s="3">
        <v>0.08</v>
      </c>
      <c r="E293" s="3">
        <v>7.25</v>
      </c>
      <c r="F293" s="3">
        <v>0.13</v>
      </c>
      <c r="G293" s="3">
        <v>66</v>
      </c>
    </row>
    <row r="294" spans="1:7" ht="109.9" customHeight="1" x14ac:dyDescent="1.9">
      <c r="A294" s="3" t="s">
        <v>2</v>
      </c>
      <c r="B294" s="3" t="s">
        <v>174</v>
      </c>
      <c r="C294" s="3">
        <v>100</v>
      </c>
      <c r="D294" s="3">
        <v>5.2</v>
      </c>
      <c r="E294" s="3">
        <v>4.9000000000000004</v>
      </c>
      <c r="F294" s="3">
        <v>5.29</v>
      </c>
      <c r="G294" s="3">
        <v>147</v>
      </c>
    </row>
    <row r="295" spans="1:7" ht="109.9" customHeight="1" x14ac:dyDescent="1.9">
      <c r="A295" s="3" t="s">
        <v>120</v>
      </c>
      <c r="B295" s="3" t="s">
        <v>131</v>
      </c>
      <c r="C295" s="3">
        <v>180</v>
      </c>
      <c r="D295" s="3">
        <v>6.02</v>
      </c>
      <c r="E295" s="3">
        <v>5.45</v>
      </c>
      <c r="F295" s="3">
        <v>26.8</v>
      </c>
      <c r="G295" s="3">
        <v>104.7</v>
      </c>
    </row>
    <row r="296" spans="1:7" ht="109.9" customHeight="1" x14ac:dyDescent="1.9">
      <c r="A296" s="3" t="s">
        <v>110</v>
      </c>
      <c r="B296" s="3" t="s">
        <v>13</v>
      </c>
      <c r="C296" s="3">
        <v>200</v>
      </c>
      <c r="D296" s="3">
        <v>0.2</v>
      </c>
      <c r="E296" s="3">
        <v>0</v>
      </c>
      <c r="F296" s="3">
        <v>6.5</v>
      </c>
      <c r="G296" s="3">
        <v>28</v>
      </c>
    </row>
    <row r="297" spans="1:7" ht="109.9" customHeight="1" x14ac:dyDescent="1.9">
      <c r="A297" s="3"/>
      <c r="B297" s="3" t="s">
        <v>70</v>
      </c>
      <c r="C297" s="3">
        <v>60</v>
      </c>
      <c r="D297" s="3">
        <v>4.5599999999999996</v>
      </c>
      <c r="E297" s="3">
        <v>0.48</v>
      </c>
      <c r="F297" s="3">
        <v>26</v>
      </c>
      <c r="G297" s="3">
        <v>140.63999999999999</v>
      </c>
    </row>
    <row r="298" spans="1:7" ht="109.9" customHeight="1" x14ac:dyDescent="1.9">
      <c r="A298" s="3"/>
      <c r="B298" s="3" t="s">
        <v>9</v>
      </c>
      <c r="C298" s="3">
        <v>30</v>
      </c>
      <c r="D298" s="3">
        <v>1.98</v>
      </c>
      <c r="E298" s="3">
        <v>0.36</v>
      </c>
      <c r="F298" s="3">
        <v>11.88</v>
      </c>
      <c r="G298" s="3">
        <v>57.68</v>
      </c>
    </row>
    <row r="299" spans="1:7" ht="109.9" customHeight="1" x14ac:dyDescent="1.8">
      <c r="A299" s="8"/>
      <c r="B299" s="8" t="s">
        <v>72</v>
      </c>
      <c r="C299" s="8">
        <v>580</v>
      </c>
      <c r="D299" s="8">
        <f>D293+D294+D295+D296+D297+D298</f>
        <v>18.04</v>
      </c>
      <c r="E299" s="8">
        <f>E293+E294+E295+E296+E297+E298</f>
        <v>18.440000000000001</v>
      </c>
      <c r="F299" s="8">
        <f>F293+F294+F295+F296+F297+F298</f>
        <v>76.599999999999994</v>
      </c>
      <c r="G299" s="8">
        <f>G293+G294+G295+G296+G297+G298</f>
        <v>544.02</v>
      </c>
    </row>
    <row r="300" spans="1:7" ht="109.9" customHeight="1" x14ac:dyDescent="1.9">
      <c r="A300" s="3"/>
      <c r="B300" s="9" t="s">
        <v>14</v>
      </c>
      <c r="C300" s="3"/>
      <c r="D300" s="3"/>
      <c r="E300" s="3"/>
      <c r="F300" s="3"/>
      <c r="G300" s="3"/>
    </row>
    <row r="301" spans="1:7" ht="109.9" customHeight="1" x14ac:dyDescent="1.9">
      <c r="A301" s="3"/>
      <c r="B301" s="6" t="s">
        <v>183</v>
      </c>
      <c r="C301" s="3">
        <v>30</v>
      </c>
      <c r="D301" s="3">
        <v>2</v>
      </c>
      <c r="E301" s="3">
        <v>1.4</v>
      </c>
      <c r="F301" s="3">
        <v>15</v>
      </c>
      <c r="G301" s="3">
        <v>58</v>
      </c>
    </row>
    <row r="302" spans="1:7" s="2" customFormat="1" ht="109.9" customHeight="1" x14ac:dyDescent="1.9">
      <c r="A302" s="3">
        <v>645</v>
      </c>
      <c r="B302" s="3" t="s">
        <v>198</v>
      </c>
      <c r="C302" s="3">
        <v>200</v>
      </c>
      <c r="D302" s="3">
        <v>2.5</v>
      </c>
      <c r="E302" s="3">
        <v>3.15</v>
      </c>
      <c r="F302" s="3">
        <v>4.2</v>
      </c>
      <c r="G302" s="3">
        <v>78</v>
      </c>
    </row>
    <row r="303" spans="1:7" s="2" customFormat="1" ht="109.9" customHeight="1" x14ac:dyDescent="1.8">
      <c r="A303" s="8"/>
      <c r="B303" s="8" t="s">
        <v>72</v>
      </c>
      <c r="C303" s="8">
        <v>230</v>
      </c>
      <c r="D303" s="8">
        <f>D301+D302</f>
        <v>4.5</v>
      </c>
      <c r="E303" s="8">
        <f>E301+E302</f>
        <v>4.55</v>
      </c>
      <c r="F303" s="8">
        <f>F301+F302</f>
        <v>19.2</v>
      </c>
      <c r="G303" s="8">
        <f>G301+G302</f>
        <v>136</v>
      </c>
    </row>
    <row r="304" spans="1:7" ht="109.9" customHeight="1" x14ac:dyDescent="1.8">
      <c r="A304" s="8"/>
      <c r="B304" s="8" t="s">
        <v>182</v>
      </c>
      <c r="C304" s="8"/>
      <c r="D304" s="8">
        <f>D277+D286+D291+D299+D303</f>
        <v>90.049999999999983</v>
      </c>
      <c r="E304" s="8">
        <f>E277+E286+E291+E299+E303</f>
        <v>92</v>
      </c>
      <c r="F304" s="8">
        <f>F277+F286+F291+F299+F303</f>
        <v>383.04</v>
      </c>
      <c r="G304" s="8">
        <f>G277+G286+G291+G299+G303</f>
        <v>2720.0499999999997</v>
      </c>
    </row>
    <row r="305" spans="1:7" ht="109.9" customHeight="1" x14ac:dyDescent="1.9">
      <c r="A305" s="3"/>
      <c r="B305" s="3"/>
      <c r="C305" s="3"/>
      <c r="D305" s="3"/>
      <c r="E305" s="3"/>
      <c r="F305" s="3"/>
      <c r="G305" s="3"/>
    </row>
    <row r="306" spans="1:7" ht="109.9" customHeight="1" x14ac:dyDescent="1.9">
      <c r="A306" s="3"/>
      <c r="B306" s="9" t="s">
        <v>133</v>
      </c>
      <c r="C306" s="3"/>
      <c r="D306" s="3"/>
      <c r="E306" s="3"/>
      <c r="F306" s="3"/>
      <c r="G306" s="3"/>
    </row>
    <row r="307" spans="1:7" ht="109.9" customHeight="1" x14ac:dyDescent="1.9">
      <c r="A307" s="3"/>
      <c r="B307" s="9" t="s">
        <v>155</v>
      </c>
      <c r="C307" s="3"/>
      <c r="D307" s="3" t="s">
        <v>66</v>
      </c>
      <c r="E307" s="3" t="s">
        <v>67</v>
      </c>
      <c r="F307" s="3" t="s">
        <v>68</v>
      </c>
      <c r="G307" s="3" t="s">
        <v>69</v>
      </c>
    </row>
    <row r="308" spans="1:7" ht="109.9" customHeight="1" x14ac:dyDescent="1.9">
      <c r="A308" s="3">
        <v>21</v>
      </c>
      <c r="B308" s="3" t="s">
        <v>0</v>
      </c>
      <c r="C308" s="3">
        <v>10</v>
      </c>
      <c r="D308" s="3">
        <v>0.08</v>
      </c>
      <c r="E308" s="3">
        <v>7.25</v>
      </c>
      <c r="F308" s="3">
        <v>0.13</v>
      </c>
      <c r="G308" s="3">
        <v>66</v>
      </c>
    </row>
    <row r="309" spans="1:7" ht="109.9" customHeight="1" x14ac:dyDescent="1.9">
      <c r="A309" s="3" t="s">
        <v>134</v>
      </c>
      <c r="B309" s="3" t="s">
        <v>135</v>
      </c>
      <c r="C309" s="3" t="s">
        <v>180</v>
      </c>
      <c r="D309" s="3">
        <v>5.7</v>
      </c>
      <c r="E309" s="3">
        <v>6.3</v>
      </c>
      <c r="F309" s="3">
        <v>9.8000000000000007</v>
      </c>
      <c r="G309" s="3">
        <v>115.2</v>
      </c>
    </row>
    <row r="310" spans="1:7" ht="109.9" customHeight="1" x14ac:dyDescent="1.9">
      <c r="A310" s="3"/>
      <c r="B310" s="3" t="s">
        <v>29</v>
      </c>
      <c r="C310" s="3">
        <v>40</v>
      </c>
      <c r="D310" s="3">
        <v>5.08</v>
      </c>
      <c r="E310" s="3">
        <v>4.5999999999999996</v>
      </c>
      <c r="F310" s="3">
        <v>0.28000000000000003</v>
      </c>
      <c r="G310" s="3">
        <v>62</v>
      </c>
    </row>
    <row r="311" spans="1:7" ht="109.9" customHeight="1" x14ac:dyDescent="1.9">
      <c r="A311" s="3">
        <v>642</v>
      </c>
      <c r="B311" s="3" t="s">
        <v>31</v>
      </c>
      <c r="C311" s="3">
        <v>200</v>
      </c>
      <c r="D311" s="3">
        <v>4.9000000000000004</v>
      </c>
      <c r="E311" s="3">
        <v>4.5</v>
      </c>
      <c r="F311" s="3">
        <v>32.5</v>
      </c>
      <c r="G311" s="3">
        <v>169.6</v>
      </c>
    </row>
    <row r="312" spans="1:7" ht="109.9" customHeight="1" x14ac:dyDescent="1.9">
      <c r="A312" s="3"/>
      <c r="B312" s="3" t="s">
        <v>70</v>
      </c>
      <c r="C312" s="3">
        <v>50</v>
      </c>
      <c r="D312" s="3">
        <v>3.8</v>
      </c>
      <c r="E312" s="3">
        <v>0</v>
      </c>
      <c r="F312" s="3">
        <v>21</v>
      </c>
      <c r="G312" s="3">
        <v>117.2</v>
      </c>
    </row>
    <row r="313" spans="1:7" ht="109.9" customHeight="1" x14ac:dyDescent="1.9">
      <c r="A313" s="3"/>
      <c r="B313" s="3" t="s">
        <v>9</v>
      </c>
      <c r="C313" s="3">
        <v>30</v>
      </c>
      <c r="D313" s="3">
        <v>1.98</v>
      </c>
      <c r="E313" s="3">
        <v>0.36</v>
      </c>
      <c r="F313" s="3">
        <v>11.88</v>
      </c>
      <c r="G313" s="3">
        <v>57.68</v>
      </c>
    </row>
    <row r="314" spans="1:7" ht="109.9" customHeight="1" x14ac:dyDescent="1.9">
      <c r="A314" s="3"/>
      <c r="B314" s="3" t="s">
        <v>15</v>
      </c>
      <c r="C314" s="3">
        <v>200</v>
      </c>
      <c r="D314" s="3">
        <v>1</v>
      </c>
      <c r="E314" s="3">
        <v>0</v>
      </c>
      <c r="F314" s="3">
        <v>20.2</v>
      </c>
      <c r="G314" s="3">
        <v>92</v>
      </c>
    </row>
    <row r="315" spans="1:7" ht="109.9" customHeight="1" x14ac:dyDescent="1.8">
      <c r="A315" s="8"/>
      <c r="B315" s="8" t="s">
        <v>72</v>
      </c>
      <c r="C315" s="8">
        <v>760</v>
      </c>
      <c r="D315" s="8">
        <f>D308+D309+D310+D311+D312+D313+D314</f>
        <v>22.54</v>
      </c>
      <c r="E315" s="8">
        <f>E308+E309+E310+E311+E312+E313+E314</f>
        <v>23.009999999999998</v>
      </c>
      <c r="F315" s="8">
        <f>F308+F309+F310+F311+F312+F313+F314</f>
        <v>95.79</v>
      </c>
      <c r="G315" s="8">
        <f>G308+G309+G310+G311+G312+G313+G314</f>
        <v>679.68</v>
      </c>
    </row>
    <row r="316" spans="1:7" ht="109.9" customHeight="1" x14ac:dyDescent="1.9">
      <c r="A316" s="3"/>
      <c r="B316" s="9" t="s">
        <v>6</v>
      </c>
      <c r="C316" s="3"/>
      <c r="D316" s="3"/>
      <c r="E316" s="3"/>
      <c r="F316" s="3"/>
      <c r="G316" s="3"/>
    </row>
    <row r="317" spans="1:7" ht="109.9" customHeight="1" x14ac:dyDescent="1.9">
      <c r="A317" s="3" t="s">
        <v>2</v>
      </c>
      <c r="B317" s="3" t="s">
        <v>200</v>
      </c>
      <c r="C317" s="3">
        <v>100</v>
      </c>
      <c r="D317" s="3">
        <v>1.2</v>
      </c>
      <c r="E317" s="3">
        <v>6</v>
      </c>
      <c r="F317" s="3">
        <v>8.1999999999999993</v>
      </c>
      <c r="G317" s="3">
        <v>95</v>
      </c>
    </row>
    <row r="318" spans="1:7" ht="109.9" customHeight="1" x14ac:dyDescent="1.9">
      <c r="A318" s="3">
        <v>167</v>
      </c>
      <c r="B318" s="3" t="s">
        <v>16</v>
      </c>
      <c r="C318" s="3" t="s">
        <v>151</v>
      </c>
      <c r="D318" s="3">
        <v>6.4</v>
      </c>
      <c r="E318" s="3">
        <v>6.8</v>
      </c>
      <c r="F318" s="3">
        <v>12</v>
      </c>
      <c r="G318" s="3">
        <v>118.4</v>
      </c>
    </row>
    <row r="319" spans="1:7" ht="109.9" customHeight="1" x14ac:dyDescent="1.9">
      <c r="A319" s="3" t="s">
        <v>2</v>
      </c>
      <c r="B319" s="3" t="s">
        <v>201</v>
      </c>
      <c r="C319" s="3">
        <v>100</v>
      </c>
      <c r="D319" s="3">
        <v>9.61</v>
      </c>
      <c r="E319" s="3">
        <v>8.68</v>
      </c>
      <c r="F319" s="3">
        <v>8.99</v>
      </c>
      <c r="G319" s="3">
        <v>152.54</v>
      </c>
    </row>
    <row r="320" spans="1:7" ht="109.9" customHeight="1" x14ac:dyDescent="1.9">
      <c r="A320" s="3" t="s">
        <v>2</v>
      </c>
      <c r="B320" s="3" t="s">
        <v>84</v>
      </c>
      <c r="C320" s="3">
        <v>180</v>
      </c>
      <c r="D320" s="3">
        <v>3.98</v>
      </c>
      <c r="E320" s="3">
        <v>9.36</v>
      </c>
      <c r="F320" s="3">
        <v>29.4</v>
      </c>
      <c r="G320" s="3">
        <v>218.2</v>
      </c>
    </row>
    <row r="321" spans="1:7" ht="109.9" customHeight="1" x14ac:dyDescent="1.9">
      <c r="A321" s="3" t="s">
        <v>2</v>
      </c>
      <c r="B321" s="3" t="s">
        <v>156</v>
      </c>
      <c r="C321" s="3">
        <v>200</v>
      </c>
      <c r="D321" s="3">
        <v>0.3</v>
      </c>
      <c r="E321" s="3">
        <v>0</v>
      </c>
      <c r="F321" s="3">
        <v>15.7</v>
      </c>
      <c r="G321" s="3">
        <v>65</v>
      </c>
    </row>
    <row r="322" spans="1:7" ht="109.9" customHeight="1" x14ac:dyDescent="1.9">
      <c r="A322" s="3"/>
      <c r="B322" s="3" t="s">
        <v>70</v>
      </c>
      <c r="C322" s="3">
        <v>80</v>
      </c>
      <c r="D322" s="3">
        <v>6.08</v>
      </c>
      <c r="E322" s="3">
        <v>0.64</v>
      </c>
      <c r="F322" s="3">
        <v>36</v>
      </c>
      <c r="G322" s="3">
        <v>187.52</v>
      </c>
    </row>
    <row r="323" spans="1:7" s="2" customFormat="1" ht="109.9" customHeight="1" x14ac:dyDescent="1.9">
      <c r="A323" s="3"/>
      <c r="B323" s="3" t="s">
        <v>9</v>
      </c>
      <c r="C323" s="3">
        <v>60</v>
      </c>
      <c r="D323" s="3">
        <v>3.96</v>
      </c>
      <c r="E323" s="3">
        <v>0.72</v>
      </c>
      <c r="F323" s="3">
        <v>23.76</v>
      </c>
      <c r="G323" s="3">
        <v>115.36</v>
      </c>
    </row>
    <row r="324" spans="1:7" ht="109.9" customHeight="1" x14ac:dyDescent="1.8">
      <c r="A324" s="8"/>
      <c r="B324" s="8" t="s">
        <v>72</v>
      </c>
      <c r="C324" s="8">
        <v>850</v>
      </c>
      <c r="D324" s="8">
        <f>D317+D318+D319+D320+D321+D322+D323</f>
        <v>31.53</v>
      </c>
      <c r="E324" s="8">
        <f>E317+E318+E319+E320+E321+E322+E323</f>
        <v>32.200000000000003</v>
      </c>
      <c r="F324" s="8">
        <f>F317+F318+F319+F320+F321+F322+F323</f>
        <v>134.04999999999998</v>
      </c>
      <c r="G324" s="8">
        <f>G317+G318+G319+G320+G321+G322+G323</f>
        <v>952.02</v>
      </c>
    </row>
    <row r="325" spans="1:7" ht="109.9" customHeight="1" x14ac:dyDescent="1.9">
      <c r="A325" s="3"/>
      <c r="B325" s="9" t="s">
        <v>10</v>
      </c>
      <c r="C325" s="3"/>
      <c r="D325" s="3"/>
      <c r="E325" s="3"/>
      <c r="F325" s="3"/>
      <c r="G325" s="3"/>
    </row>
    <row r="326" spans="1:7" ht="109.9" customHeight="1" x14ac:dyDescent="1.9">
      <c r="A326" s="3" t="s">
        <v>108</v>
      </c>
      <c r="B326" s="3" t="s">
        <v>19</v>
      </c>
      <c r="C326" s="3">
        <v>65</v>
      </c>
      <c r="D326" s="3">
        <v>9.0299999999999994</v>
      </c>
      <c r="E326" s="3">
        <v>10.7</v>
      </c>
      <c r="F326" s="3">
        <v>27</v>
      </c>
      <c r="G326" s="3">
        <v>233.7</v>
      </c>
    </row>
    <row r="327" spans="1:7" ht="109.9" customHeight="1" x14ac:dyDescent="1.9">
      <c r="A327" s="3" t="s">
        <v>115</v>
      </c>
      <c r="B327" s="3" t="s">
        <v>20</v>
      </c>
      <c r="C327" s="3">
        <v>200</v>
      </c>
      <c r="D327" s="3">
        <v>4.08</v>
      </c>
      <c r="E327" s="3">
        <v>3.14</v>
      </c>
      <c r="F327" s="3">
        <v>20.66</v>
      </c>
      <c r="G327" s="3">
        <v>127.24</v>
      </c>
    </row>
    <row r="328" spans="1:7" ht="109.9" customHeight="1" x14ac:dyDescent="1.9">
      <c r="A328" s="3"/>
      <c r="B328" s="3" t="s">
        <v>5</v>
      </c>
      <c r="C328" s="3">
        <v>100</v>
      </c>
      <c r="D328" s="3">
        <v>0.4</v>
      </c>
      <c r="E328" s="3">
        <v>0</v>
      </c>
      <c r="F328" s="3">
        <v>9.8000000000000007</v>
      </c>
      <c r="G328" s="3">
        <v>47</v>
      </c>
    </row>
    <row r="329" spans="1:7" ht="109.9" customHeight="1" x14ac:dyDescent="1.8">
      <c r="A329" s="8"/>
      <c r="B329" s="8" t="s">
        <v>72</v>
      </c>
      <c r="C329" s="8">
        <v>365</v>
      </c>
      <c r="D329" s="8">
        <f>D326+D327+D328</f>
        <v>13.51</v>
      </c>
      <c r="E329" s="8">
        <f>E326+E327+E328</f>
        <v>13.84</v>
      </c>
      <c r="F329" s="8">
        <f>F326+F327+F328</f>
        <v>57.459999999999994</v>
      </c>
      <c r="G329" s="8">
        <f>G326+G327+G328</f>
        <v>407.94</v>
      </c>
    </row>
    <row r="330" spans="1:7" ht="109.9" customHeight="1" x14ac:dyDescent="1.9">
      <c r="A330" s="3"/>
      <c r="B330" s="10" t="s">
        <v>11</v>
      </c>
      <c r="C330" s="3"/>
      <c r="D330" s="3"/>
      <c r="E330" s="3"/>
      <c r="F330" s="3"/>
      <c r="G330" s="3"/>
    </row>
    <row r="331" spans="1:7" ht="109.9" customHeight="1" x14ac:dyDescent="1.9">
      <c r="A331" s="3">
        <v>22</v>
      </c>
      <c r="B331" s="3" t="s">
        <v>71</v>
      </c>
      <c r="C331" s="3">
        <v>20</v>
      </c>
      <c r="D331" s="3">
        <v>4.6399999999999997</v>
      </c>
      <c r="E331" s="3">
        <v>5.9</v>
      </c>
      <c r="F331" s="3">
        <v>0</v>
      </c>
      <c r="G331" s="3">
        <v>72.8</v>
      </c>
    </row>
    <row r="332" spans="1:7" ht="109.9" customHeight="1" x14ac:dyDescent="1.9">
      <c r="A332" s="3">
        <v>595</v>
      </c>
      <c r="B332" s="3" t="s">
        <v>137</v>
      </c>
      <c r="C332" s="3">
        <v>280</v>
      </c>
      <c r="D332" s="3">
        <v>6.6</v>
      </c>
      <c r="E332" s="3">
        <v>11.7</v>
      </c>
      <c r="F332" s="3">
        <v>32.200000000000003</v>
      </c>
      <c r="G332" s="3">
        <v>245.1</v>
      </c>
    </row>
    <row r="333" spans="1:7" ht="109.9" customHeight="1" x14ac:dyDescent="1.9">
      <c r="A333" s="3" t="s">
        <v>110</v>
      </c>
      <c r="B333" s="3" t="s">
        <v>13</v>
      </c>
      <c r="C333" s="3">
        <v>200</v>
      </c>
      <c r="D333" s="3">
        <v>0.2</v>
      </c>
      <c r="E333" s="3">
        <v>0</v>
      </c>
      <c r="F333" s="3">
        <v>6.5</v>
      </c>
      <c r="G333" s="3">
        <v>28</v>
      </c>
    </row>
    <row r="334" spans="1:7" ht="109.9" customHeight="1" x14ac:dyDescent="1.9">
      <c r="A334" s="3"/>
      <c r="B334" s="3" t="s">
        <v>70</v>
      </c>
      <c r="C334" s="3">
        <v>60</v>
      </c>
      <c r="D334" s="3">
        <v>4.5599999999999996</v>
      </c>
      <c r="E334" s="3">
        <v>0.48</v>
      </c>
      <c r="F334" s="3">
        <v>26</v>
      </c>
      <c r="G334" s="3">
        <v>140.4</v>
      </c>
    </row>
    <row r="335" spans="1:7" ht="109.9" customHeight="1" x14ac:dyDescent="1.9">
      <c r="A335" s="3"/>
      <c r="B335" s="3" t="s">
        <v>9</v>
      </c>
      <c r="C335" s="3">
        <v>30</v>
      </c>
      <c r="D335" s="3">
        <v>1.98</v>
      </c>
      <c r="E335" s="3">
        <v>0.36</v>
      </c>
      <c r="F335" s="3">
        <v>11.88</v>
      </c>
      <c r="G335" s="3">
        <v>57.68</v>
      </c>
    </row>
    <row r="336" spans="1:7" ht="109.9" customHeight="1" x14ac:dyDescent="1.8">
      <c r="A336" s="8"/>
      <c r="B336" s="8" t="s">
        <v>72</v>
      </c>
      <c r="C336" s="8">
        <v>590</v>
      </c>
      <c r="D336" s="8">
        <f>D331+D332+D333+D334+D335</f>
        <v>17.979999999999997</v>
      </c>
      <c r="E336" s="8">
        <f>E331+E332+E333+E334+E335</f>
        <v>18.440000000000001</v>
      </c>
      <c r="F336" s="8">
        <f>F331+F332+F333+F334+F335</f>
        <v>76.58</v>
      </c>
      <c r="G336" s="8">
        <f>G331+G332+G333+G334+G335</f>
        <v>543.9799999999999</v>
      </c>
    </row>
    <row r="337" spans="1:7" ht="109.9" customHeight="1" x14ac:dyDescent="1.9">
      <c r="A337" s="3"/>
      <c r="B337" s="9" t="s">
        <v>14</v>
      </c>
      <c r="C337" s="3"/>
      <c r="D337" s="3"/>
      <c r="E337" s="3"/>
      <c r="F337" s="3"/>
      <c r="G337" s="3"/>
    </row>
    <row r="338" spans="1:7" ht="109.9" customHeight="1" x14ac:dyDescent="1.9">
      <c r="A338" s="3"/>
      <c r="B338" s="6" t="s">
        <v>183</v>
      </c>
      <c r="C338" s="3">
        <v>30</v>
      </c>
      <c r="D338" s="3">
        <v>2</v>
      </c>
      <c r="E338" s="3">
        <v>1.4</v>
      </c>
      <c r="F338" s="3">
        <v>15</v>
      </c>
      <c r="G338" s="3">
        <v>58</v>
      </c>
    </row>
    <row r="339" spans="1:7" s="2" customFormat="1" ht="109.9" customHeight="1" x14ac:dyDescent="1.9">
      <c r="A339" s="3">
        <v>645</v>
      </c>
      <c r="B339" s="3" t="s">
        <v>198</v>
      </c>
      <c r="C339" s="3">
        <v>200</v>
      </c>
      <c r="D339" s="3">
        <v>2.5</v>
      </c>
      <c r="E339" s="3">
        <v>3.15</v>
      </c>
      <c r="F339" s="3">
        <v>4.2</v>
      </c>
      <c r="G339" s="3">
        <v>78</v>
      </c>
    </row>
    <row r="340" spans="1:7" s="2" customFormat="1" ht="109.9" customHeight="1" x14ac:dyDescent="1.8">
      <c r="A340" s="8"/>
      <c r="B340" s="8" t="s">
        <v>72</v>
      </c>
      <c r="C340" s="8">
        <v>230</v>
      </c>
      <c r="D340" s="8">
        <f>D338+D339</f>
        <v>4.5</v>
      </c>
      <c r="E340" s="8">
        <f>E338+E339</f>
        <v>4.55</v>
      </c>
      <c r="F340" s="8">
        <f>F338+F339</f>
        <v>19.2</v>
      </c>
      <c r="G340" s="8">
        <f>G338+G339</f>
        <v>136</v>
      </c>
    </row>
    <row r="341" spans="1:7" ht="109.9" customHeight="1" x14ac:dyDescent="1.8">
      <c r="A341" s="8"/>
      <c r="B341" s="8" t="s">
        <v>182</v>
      </c>
      <c r="C341" s="8"/>
      <c r="D341" s="8">
        <f>D315+D324+D329+D336+D340</f>
        <v>90.06</v>
      </c>
      <c r="E341" s="8">
        <f>E315+E324+E329+E336+E340</f>
        <v>92.039999999999992</v>
      </c>
      <c r="F341" s="8">
        <f>F315+F324+F329+F336+F340</f>
        <v>383.07999999999993</v>
      </c>
      <c r="G341" s="8">
        <f>G315+G324+G329+G336+G340</f>
        <v>2719.62</v>
      </c>
    </row>
    <row r="342" spans="1:7" ht="109.9" customHeight="1" x14ac:dyDescent="1.9">
      <c r="A342" s="3"/>
      <c r="B342" s="3"/>
      <c r="C342" s="3"/>
      <c r="D342" s="3"/>
      <c r="E342" s="3"/>
      <c r="F342" s="3"/>
      <c r="G342" s="3"/>
    </row>
    <row r="343" spans="1:7" ht="109.9" customHeight="1" x14ac:dyDescent="1.9">
      <c r="A343" s="3"/>
      <c r="B343" s="9" t="s">
        <v>138</v>
      </c>
      <c r="C343" s="3"/>
      <c r="D343" s="3"/>
      <c r="E343" s="3"/>
      <c r="F343" s="3"/>
      <c r="G343" s="3"/>
    </row>
    <row r="344" spans="1:7" ht="109.9" customHeight="1" x14ac:dyDescent="1.9">
      <c r="A344" s="3"/>
      <c r="B344" s="9" t="s">
        <v>155</v>
      </c>
      <c r="C344" s="3"/>
      <c r="D344" s="3" t="s">
        <v>66</v>
      </c>
      <c r="E344" s="3" t="s">
        <v>67</v>
      </c>
      <c r="F344" s="3" t="s">
        <v>68</v>
      </c>
      <c r="G344" s="3" t="s">
        <v>69</v>
      </c>
    </row>
    <row r="345" spans="1:7" ht="109.9" customHeight="1" x14ac:dyDescent="1.9">
      <c r="A345" s="3">
        <v>21</v>
      </c>
      <c r="B345" s="3" t="s">
        <v>0</v>
      </c>
      <c r="C345" s="3">
        <v>10</v>
      </c>
      <c r="D345" s="3">
        <v>0.08</v>
      </c>
      <c r="E345" s="3">
        <v>7.25</v>
      </c>
      <c r="F345" s="3">
        <v>0.13</v>
      </c>
      <c r="G345" s="3">
        <v>66</v>
      </c>
    </row>
    <row r="346" spans="1:7" ht="109.9" customHeight="1" x14ac:dyDescent="1.9">
      <c r="A346" s="3">
        <v>22</v>
      </c>
      <c r="B346" s="3" t="s">
        <v>71</v>
      </c>
      <c r="C346" s="3">
        <v>20</v>
      </c>
      <c r="D346" s="3">
        <v>4.6399999999999997</v>
      </c>
      <c r="E346" s="3">
        <v>5.9</v>
      </c>
      <c r="F346" s="3">
        <v>0</v>
      </c>
      <c r="G346" s="3">
        <v>72.8</v>
      </c>
    </row>
    <row r="347" spans="1:7" ht="109.9" customHeight="1" x14ac:dyDescent="1.9">
      <c r="A347" s="3" t="s">
        <v>139</v>
      </c>
      <c r="B347" s="3" t="s">
        <v>167</v>
      </c>
      <c r="C347" s="3" t="s">
        <v>17</v>
      </c>
      <c r="D347" s="3">
        <v>9.6</v>
      </c>
      <c r="E347" s="3">
        <v>7.7</v>
      </c>
      <c r="F347" s="3">
        <v>33.9</v>
      </c>
      <c r="G347" s="3">
        <v>203.9</v>
      </c>
    </row>
    <row r="348" spans="1:7" ht="109.9" customHeight="1" x14ac:dyDescent="1.9">
      <c r="A348" s="3" t="s">
        <v>2</v>
      </c>
      <c r="B348" s="3" t="s">
        <v>3</v>
      </c>
      <c r="C348" s="3">
        <v>200</v>
      </c>
      <c r="D348" s="3">
        <v>1.3</v>
      </c>
      <c r="E348" s="3">
        <v>1.3</v>
      </c>
      <c r="F348" s="3">
        <v>14</v>
      </c>
      <c r="G348" s="3">
        <v>92</v>
      </c>
    </row>
    <row r="349" spans="1:7" ht="109.9" customHeight="1" x14ac:dyDescent="1.9">
      <c r="A349" s="3"/>
      <c r="B349" s="3" t="s">
        <v>5</v>
      </c>
      <c r="C349" s="3">
        <v>150</v>
      </c>
      <c r="D349" s="3">
        <v>0.4</v>
      </c>
      <c r="E349" s="3">
        <v>0</v>
      </c>
      <c r="F349" s="3">
        <v>9.8000000000000007</v>
      </c>
      <c r="G349" s="3">
        <v>47</v>
      </c>
    </row>
    <row r="350" spans="1:7" ht="109.9" customHeight="1" x14ac:dyDescent="1.9">
      <c r="A350" s="3"/>
      <c r="B350" s="3" t="s">
        <v>70</v>
      </c>
      <c r="C350" s="3">
        <v>60</v>
      </c>
      <c r="D350" s="3">
        <v>4.5599999999999996</v>
      </c>
      <c r="E350" s="3">
        <v>0.48</v>
      </c>
      <c r="F350" s="3">
        <v>26</v>
      </c>
      <c r="G350" s="3">
        <v>140.63999999999999</v>
      </c>
    </row>
    <row r="351" spans="1:7" ht="109.9" customHeight="1" x14ac:dyDescent="1.9">
      <c r="A351" s="3"/>
      <c r="B351" s="3" t="s">
        <v>9</v>
      </c>
      <c r="C351" s="3">
        <v>30</v>
      </c>
      <c r="D351" s="3">
        <v>1.96</v>
      </c>
      <c r="E351" s="3">
        <v>0.36</v>
      </c>
      <c r="F351" s="3">
        <v>11.88</v>
      </c>
      <c r="G351" s="3">
        <v>57.68</v>
      </c>
    </row>
    <row r="352" spans="1:7" ht="109.9" customHeight="1" x14ac:dyDescent="1.8">
      <c r="A352" s="8"/>
      <c r="B352" s="8" t="s">
        <v>72</v>
      </c>
      <c r="C352" s="8">
        <v>680</v>
      </c>
      <c r="D352" s="8">
        <f>D345+D346+D347+D348+D349+D350+D351</f>
        <v>22.54</v>
      </c>
      <c r="E352" s="8">
        <f>E345+E346+E347+E348+E349+E350+E351</f>
        <v>22.990000000000002</v>
      </c>
      <c r="F352" s="8">
        <f>F345+F346+F347+F348+F349+F350+F351</f>
        <v>95.71</v>
      </c>
      <c r="G352" s="8">
        <f>G345+G346+G347+G348+G349+G350+G351</f>
        <v>680.02</v>
      </c>
    </row>
    <row r="353" spans="1:7" ht="109.9" customHeight="1" x14ac:dyDescent="1.9">
      <c r="A353" s="3"/>
      <c r="B353" s="9" t="s">
        <v>6</v>
      </c>
      <c r="C353" s="3"/>
      <c r="D353" s="3"/>
      <c r="E353" s="3"/>
      <c r="F353" s="3"/>
      <c r="G353" s="3"/>
    </row>
    <row r="354" spans="1:7" ht="109.9" customHeight="1" x14ac:dyDescent="1.9">
      <c r="A354" s="3" t="s">
        <v>2</v>
      </c>
      <c r="B354" s="3" t="s">
        <v>35</v>
      </c>
      <c r="C354" s="3">
        <v>100</v>
      </c>
      <c r="D354" s="3">
        <v>3.4</v>
      </c>
      <c r="E354" s="3">
        <v>7.3</v>
      </c>
      <c r="F354" s="3">
        <v>6.5</v>
      </c>
      <c r="G354" s="3">
        <v>105</v>
      </c>
    </row>
    <row r="355" spans="1:7" ht="109.9" customHeight="1" x14ac:dyDescent="1.9">
      <c r="A355" s="3" t="s">
        <v>2</v>
      </c>
      <c r="B355" s="3" t="s">
        <v>83</v>
      </c>
      <c r="C355" s="3" t="s">
        <v>192</v>
      </c>
      <c r="D355" s="3">
        <v>5.0999999999999996</v>
      </c>
      <c r="E355" s="3">
        <v>6.25</v>
      </c>
      <c r="F355" s="3">
        <v>10.1</v>
      </c>
      <c r="G355" s="3">
        <v>180</v>
      </c>
    </row>
    <row r="356" spans="1:7" ht="109.9" customHeight="1" x14ac:dyDescent="1.9">
      <c r="A356" s="3" t="s">
        <v>2</v>
      </c>
      <c r="B356" s="3" t="s">
        <v>193</v>
      </c>
      <c r="C356" s="3">
        <v>100</v>
      </c>
      <c r="D356" s="3">
        <v>9.6999999999999993</v>
      </c>
      <c r="E356" s="3">
        <v>11.7</v>
      </c>
      <c r="F356" s="3">
        <v>13.14</v>
      </c>
      <c r="G356" s="3">
        <v>124.4</v>
      </c>
    </row>
    <row r="357" spans="1:7" ht="109.9" customHeight="1" x14ac:dyDescent="1.9">
      <c r="A357" s="3">
        <v>464</v>
      </c>
      <c r="B357" s="3" t="s">
        <v>60</v>
      </c>
      <c r="C357" s="3">
        <v>180</v>
      </c>
      <c r="D357" s="3">
        <v>3.1</v>
      </c>
      <c r="E357" s="3">
        <v>5.62</v>
      </c>
      <c r="F357" s="3">
        <v>21</v>
      </c>
      <c r="G357" s="3">
        <v>145</v>
      </c>
    </row>
    <row r="358" spans="1:7" ht="109.9" customHeight="1" x14ac:dyDescent="1.9">
      <c r="A358" s="3" t="s">
        <v>2</v>
      </c>
      <c r="B358" s="3" t="s">
        <v>156</v>
      </c>
      <c r="C358" s="3">
        <v>200</v>
      </c>
      <c r="D358" s="3">
        <v>0.14000000000000001</v>
      </c>
      <c r="E358" s="3">
        <v>0</v>
      </c>
      <c r="F358" s="3">
        <v>23.56</v>
      </c>
      <c r="G358" s="3">
        <v>94.74</v>
      </c>
    </row>
    <row r="359" spans="1:7" ht="109.9" customHeight="1" x14ac:dyDescent="1.9">
      <c r="A359" s="3"/>
      <c r="B359" s="3" t="s">
        <v>70</v>
      </c>
      <c r="C359" s="3">
        <v>80</v>
      </c>
      <c r="D359" s="3">
        <v>6.08</v>
      </c>
      <c r="E359" s="3">
        <v>0.64</v>
      </c>
      <c r="F359" s="3">
        <v>36</v>
      </c>
      <c r="G359" s="3">
        <v>187.52</v>
      </c>
    </row>
    <row r="360" spans="1:7" ht="109.9" customHeight="1" x14ac:dyDescent="1.9">
      <c r="A360" s="3"/>
      <c r="B360" s="3" t="s">
        <v>9</v>
      </c>
      <c r="C360" s="3">
        <v>60</v>
      </c>
      <c r="D360" s="3">
        <v>3.96</v>
      </c>
      <c r="E360" s="3">
        <v>0.72</v>
      </c>
      <c r="F360" s="3">
        <v>23.76</v>
      </c>
      <c r="G360" s="3">
        <v>115.36</v>
      </c>
    </row>
    <row r="361" spans="1:7" ht="109.9" customHeight="1" x14ac:dyDescent="1.8">
      <c r="A361" s="8"/>
      <c r="B361" s="8" t="s">
        <v>72</v>
      </c>
      <c r="C361" s="8">
        <v>850</v>
      </c>
      <c r="D361" s="8">
        <f>D354+D355+D356+D357+D358+D359+D360</f>
        <v>31.480000000000004</v>
      </c>
      <c r="E361" s="8">
        <f>E354+E355+E356+E357+E358+E359+E360</f>
        <v>32.230000000000004</v>
      </c>
      <c r="F361" s="8">
        <f>F354+F355+F356+F357+F358+F359+F360</f>
        <v>134.06</v>
      </c>
      <c r="G361" s="8">
        <f>G354+G355+G356+G357+G358+G359+G360</f>
        <v>952.02</v>
      </c>
    </row>
    <row r="362" spans="1:7" ht="109.9" customHeight="1" x14ac:dyDescent="1.9">
      <c r="A362" s="3"/>
      <c r="B362" s="9" t="s">
        <v>10</v>
      </c>
      <c r="C362" s="3"/>
      <c r="D362" s="3"/>
      <c r="E362" s="3"/>
      <c r="F362" s="3"/>
      <c r="G362" s="3"/>
    </row>
    <row r="363" spans="1:7" ht="109.9" customHeight="1" x14ac:dyDescent="1.9">
      <c r="A363" s="3" t="s">
        <v>2</v>
      </c>
      <c r="B363" s="3" t="s">
        <v>194</v>
      </c>
      <c r="C363" s="3">
        <v>75</v>
      </c>
      <c r="D363" s="3">
        <v>12.2</v>
      </c>
      <c r="E363" s="3">
        <v>13.2</v>
      </c>
      <c r="F363" s="3">
        <v>27.5</v>
      </c>
      <c r="G363" s="3">
        <v>269</v>
      </c>
    </row>
    <row r="364" spans="1:7" ht="109.9" customHeight="1" x14ac:dyDescent="1.9">
      <c r="A364" s="3"/>
      <c r="B364" s="3" t="s">
        <v>15</v>
      </c>
      <c r="C364" s="3">
        <v>200</v>
      </c>
      <c r="D364" s="3">
        <v>1</v>
      </c>
      <c r="E364" s="3">
        <v>0.2</v>
      </c>
      <c r="F364" s="3">
        <v>20.2</v>
      </c>
      <c r="G364" s="3">
        <v>92</v>
      </c>
    </row>
    <row r="365" spans="1:7" ht="109.9" customHeight="1" x14ac:dyDescent="1.9">
      <c r="A365" s="3"/>
      <c r="B365" s="3" t="s">
        <v>5</v>
      </c>
      <c r="C365" s="3">
        <v>100</v>
      </c>
      <c r="D365" s="3">
        <v>0.4</v>
      </c>
      <c r="E365" s="3">
        <v>0.4</v>
      </c>
      <c r="F365" s="3">
        <v>9.8000000000000007</v>
      </c>
      <c r="G365" s="3">
        <v>47</v>
      </c>
    </row>
    <row r="366" spans="1:7" ht="109.9" customHeight="1" x14ac:dyDescent="1.8">
      <c r="A366" s="8"/>
      <c r="B366" s="8" t="s">
        <v>72</v>
      </c>
      <c r="C366" s="8">
        <v>375</v>
      </c>
      <c r="D366" s="8">
        <f>D363+D364+D365</f>
        <v>13.6</v>
      </c>
      <c r="E366" s="8">
        <f>E363+E364+E365</f>
        <v>13.799999999999999</v>
      </c>
      <c r="F366" s="8">
        <f>F363+F364+F365</f>
        <v>57.5</v>
      </c>
      <c r="G366" s="8">
        <f>G363+G364+G365</f>
        <v>408</v>
      </c>
    </row>
    <row r="367" spans="1:7" ht="109.9" customHeight="1" x14ac:dyDescent="1.9">
      <c r="A367" s="3"/>
      <c r="B367" s="9" t="s">
        <v>11</v>
      </c>
      <c r="C367" s="3"/>
      <c r="D367" s="3"/>
      <c r="E367" s="3"/>
      <c r="F367" s="3"/>
      <c r="G367" s="3"/>
    </row>
    <row r="368" spans="1:7" ht="109.9" customHeight="1" x14ac:dyDescent="1.9">
      <c r="A368" s="3" t="s">
        <v>2</v>
      </c>
      <c r="B368" s="6" t="s">
        <v>79</v>
      </c>
      <c r="C368" s="3">
        <v>50</v>
      </c>
      <c r="D368" s="3">
        <v>0.42</v>
      </c>
      <c r="E368" s="3">
        <v>0</v>
      </c>
      <c r="F368" s="3">
        <v>1.2</v>
      </c>
      <c r="G368" s="3">
        <v>8</v>
      </c>
    </row>
    <row r="369" spans="1:7" ht="109.9" customHeight="1" x14ac:dyDescent="1.9">
      <c r="A369" s="3">
        <v>131</v>
      </c>
      <c r="B369" s="3" t="s">
        <v>38</v>
      </c>
      <c r="C369" s="3">
        <v>280</v>
      </c>
      <c r="D369" s="3">
        <v>10.8</v>
      </c>
      <c r="E369" s="3">
        <v>17.600000000000001</v>
      </c>
      <c r="F369" s="3">
        <v>31</v>
      </c>
      <c r="G369" s="3">
        <v>309.7</v>
      </c>
    </row>
    <row r="370" spans="1:7" ht="109.9" customHeight="1" x14ac:dyDescent="1.9">
      <c r="A370" s="3" t="s">
        <v>110</v>
      </c>
      <c r="B370" s="3" t="s">
        <v>13</v>
      </c>
      <c r="C370" s="3">
        <v>200</v>
      </c>
      <c r="D370" s="3">
        <v>0.2</v>
      </c>
      <c r="E370" s="3">
        <v>0</v>
      </c>
      <c r="F370" s="3">
        <v>6.5</v>
      </c>
      <c r="G370" s="3">
        <v>28</v>
      </c>
    </row>
    <row r="371" spans="1:7" ht="109.9" customHeight="1" x14ac:dyDescent="1.9">
      <c r="A371" s="3"/>
      <c r="B371" s="3" t="s">
        <v>70</v>
      </c>
      <c r="C371" s="3">
        <v>60</v>
      </c>
      <c r="D371" s="3">
        <v>4.5599999999999996</v>
      </c>
      <c r="E371" s="3">
        <v>0.48</v>
      </c>
      <c r="F371" s="3">
        <v>26</v>
      </c>
      <c r="G371" s="3">
        <v>140.63999999999999</v>
      </c>
    </row>
    <row r="372" spans="1:7" ht="109.9" customHeight="1" x14ac:dyDescent="1.9">
      <c r="A372" s="3"/>
      <c r="B372" s="3" t="s">
        <v>9</v>
      </c>
      <c r="C372" s="3">
        <v>30</v>
      </c>
      <c r="D372" s="3">
        <v>1.98</v>
      </c>
      <c r="E372" s="3">
        <v>0.36</v>
      </c>
      <c r="F372" s="3">
        <v>11.88</v>
      </c>
      <c r="G372" s="3">
        <v>57.68</v>
      </c>
    </row>
    <row r="373" spans="1:7" s="2" customFormat="1" ht="109.9" customHeight="1" x14ac:dyDescent="1.8">
      <c r="A373" s="8"/>
      <c r="B373" s="8" t="s">
        <v>72</v>
      </c>
      <c r="C373" s="8">
        <v>620</v>
      </c>
      <c r="D373" s="8">
        <f>D368+D369+D370+D371+D372</f>
        <v>17.96</v>
      </c>
      <c r="E373" s="8">
        <f>E368+E369+E370+E371+E372</f>
        <v>18.440000000000001</v>
      </c>
      <c r="F373" s="8">
        <f>F368+F369+F370+F371+F372</f>
        <v>76.58</v>
      </c>
      <c r="G373" s="8">
        <f>G368+G369+G370+G371+G372</f>
        <v>544.02</v>
      </c>
    </row>
    <row r="374" spans="1:7" ht="109.9" customHeight="1" x14ac:dyDescent="1.9">
      <c r="A374" s="3"/>
      <c r="B374" s="9" t="s">
        <v>14</v>
      </c>
      <c r="C374" s="3"/>
      <c r="D374" s="3"/>
      <c r="E374" s="3"/>
      <c r="F374" s="3"/>
      <c r="G374" s="3"/>
    </row>
    <row r="375" spans="1:7" ht="109.9" customHeight="1" x14ac:dyDescent="1.9">
      <c r="A375" s="3"/>
      <c r="B375" s="3" t="s">
        <v>58</v>
      </c>
      <c r="C375" s="3">
        <v>30</v>
      </c>
      <c r="D375" s="3">
        <v>2.2400000000000002</v>
      </c>
      <c r="E375" s="3">
        <v>2.94</v>
      </c>
      <c r="F375" s="3">
        <v>14</v>
      </c>
      <c r="G375" s="3">
        <v>106</v>
      </c>
    </row>
    <row r="376" spans="1:7" ht="109.9" customHeight="1" x14ac:dyDescent="1.9">
      <c r="A376" s="3">
        <v>645</v>
      </c>
      <c r="B376" s="3" t="s">
        <v>198</v>
      </c>
      <c r="C376" s="3">
        <v>200</v>
      </c>
      <c r="D376" s="3">
        <v>2.5</v>
      </c>
      <c r="E376" s="3">
        <v>1.7</v>
      </c>
      <c r="F376" s="3">
        <v>5.2</v>
      </c>
      <c r="G376" s="3">
        <v>30</v>
      </c>
    </row>
    <row r="377" spans="1:7" s="2" customFormat="1" ht="109.9" customHeight="1" x14ac:dyDescent="1.8">
      <c r="A377" s="8"/>
      <c r="B377" s="8" t="s">
        <v>72</v>
      </c>
      <c r="C377" s="8"/>
      <c r="D377" s="8">
        <f>D375+D376</f>
        <v>4.74</v>
      </c>
      <c r="E377" s="8">
        <f>E375+E376</f>
        <v>4.6399999999999997</v>
      </c>
      <c r="F377" s="8">
        <f>F375+F376</f>
        <v>19.2</v>
      </c>
      <c r="G377" s="8">
        <f>G375+G376</f>
        <v>136</v>
      </c>
    </row>
    <row r="378" spans="1:7" ht="109.9" customHeight="1" x14ac:dyDescent="1.8">
      <c r="A378" s="8"/>
      <c r="B378" s="8" t="s">
        <v>182</v>
      </c>
      <c r="C378" s="8"/>
      <c r="D378" s="8">
        <f>D352+D361+D366+D373+D377</f>
        <v>90.320000000000007</v>
      </c>
      <c r="E378" s="8">
        <f>E352+E361+E366+E373+E377</f>
        <v>92.100000000000009</v>
      </c>
      <c r="F378" s="8">
        <f>F352+F361+F366+F373+F377</f>
        <v>383.04999999999995</v>
      </c>
      <c r="G378" s="8">
        <f>G352+G361+G366+G373+G377</f>
        <v>2720.06</v>
      </c>
    </row>
    <row r="379" spans="1:7" ht="109.9" customHeight="1" x14ac:dyDescent="1.9">
      <c r="A379" s="3"/>
      <c r="B379" s="3"/>
      <c r="C379" s="3"/>
      <c r="D379" s="3"/>
      <c r="E379" s="3"/>
      <c r="F379" s="3"/>
      <c r="G379" s="3"/>
    </row>
    <row r="380" spans="1:7" ht="109.9" customHeight="1" x14ac:dyDescent="1.9">
      <c r="A380" s="3"/>
      <c r="B380" s="9" t="s">
        <v>168</v>
      </c>
      <c r="C380" s="3"/>
      <c r="D380" s="3"/>
      <c r="E380" s="3"/>
      <c r="F380" s="3"/>
      <c r="G380" s="3"/>
    </row>
    <row r="381" spans="1:7" ht="109.9" customHeight="1" x14ac:dyDescent="1.9">
      <c r="A381" s="3"/>
      <c r="B381" s="9" t="s">
        <v>155</v>
      </c>
      <c r="C381" s="3"/>
      <c r="D381" s="3" t="s">
        <v>66</v>
      </c>
      <c r="E381" s="3" t="s">
        <v>67</v>
      </c>
      <c r="F381" s="3" t="s">
        <v>68</v>
      </c>
      <c r="G381" s="3" t="s">
        <v>69</v>
      </c>
    </row>
    <row r="382" spans="1:7" ht="109.9" customHeight="1" x14ac:dyDescent="1.9">
      <c r="A382" s="3">
        <v>21</v>
      </c>
      <c r="B382" s="3" t="s">
        <v>0</v>
      </c>
      <c r="C382" s="3">
        <v>10</v>
      </c>
      <c r="D382" s="3">
        <v>0.08</v>
      </c>
      <c r="E382" s="3">
        <v>7.25</v>
      </c>
      <c r="F382" s="3">
        <v>0.13</v>
      </c>
      <c r="G382" s="3">
        <v>66</v>
      </c>
    </row>
    <row r="383" spans="1:7" ht="109.9" customHeight="1" x14ac:dyDescent="1.9">
      <c r="A383" s="3" t="s">
        <v>140</v>
      </c>
      <c r="B383" s="3" t="s">
        <v>39</v>
      </c>
      <c r="C383" s="3">
        <v>110</v>
      </c>
      <c r="D383" s="3">
        <v>4.9000000000000004</v>
      </c>
      <c r="E383" s="3">
        <v>4.9000000000000004</v>
      </c>
      <c r="F383" s="3">
        <v>1.8</v>
      </c>
      <c r="G383" s="3">
        <v>127</v>
      </c>
    </row>
    <row r="384" spans="1:7" ht="109.9" customHeight="1" x14ac:dyDescent="1.9">
      <c r="A384" s="3" t="s">
        <v>107</v>
      </c>
      <c r="B384" s="3" t="s">
        <v>173</v>
      </c>
      <c r="C384" s="3" t="s">
        <v>17</v>
      </c>
      <c r="D384" s="3">
        <v>5.0599999999999996</v>
      </c>
      <c r="E384" s="3">
        <v>5.5</v>
      </c>
      <c r="F384" s="3">
        <v>13.74</v>
      </c>
      <c r="G384" s="3">
        <v>107</v>
      </c>
    </row>
    <row r="385" spans="1:7" ht="109.9" customHeight="1" x14ac:dyDescent="1.9">
      <c r="A385" s="3">
        <v>642</v>
      </c>
      <c r="B385" s="3" t="s">
        <v>31</v>
      </c>
      <c r="C385" s="3">
        <v>200</v>
      </c>
      <c r="D385" s="3">
        <v>4.9000000000000004</v>
      </c>
      <c r="E385" s="3">
        <v>4.5</v>
      </c>
      <c r="F385" s="3">
        <v>22</v>
      </c>
      <c r="G385" s="3">
        <v>130</v>
      </c>
    </row>
    <row r="386" spans="1:7" ht="109.9" customHeight="1" x14ac:dyDescent="1.9">
      <c r="A386" s="3"/>
      <c r="B386" s="3" t="s">
        <v>70</v>
      </c>
      <c r="C386" s="3">
        <v>60</v>
      </c>
      <c r="D386" s="3">
        <v>4.5599999999999996</v>
      </c>
      <c r="E386" s="3">
        <v>0.48</v>
      </c>
      <c r="F386" s="3">
        <v>26</v>
      </c>
      <c r="G386" s="3">
        <v>100.3</v>
      </c>
    </row>
    <row r="387" spans="1:7" ht="109.9" customHeight="1" x14ac:dyDescent="1.9">
      <c r="A387" s="3"/>
      <c r="B387" s="3" t="s">
        <v>9</v>
      </c>
      <c r="C387" s="3">
        <v>30</v>
      </c>
      <c r="D387" s="3">
        <v>1.98</v>
      </c>
      <c r="E387" s="3">
        <v>0.36</v>
      </c>
      <c r="F387" s="3">
        <v>11.88</v>
      </c>
      <c r="G387" s="3">
        <v>57.68</v>
      </c>
    </row>
    <row r="388" spans="1:7" ht="109.9" customHeight="1" x14ac:dyDescent="1.9">
      <c r="A388" s="3"/>
      <c r="B388" s="3" t="s">
        <v>15</v>
      </c>
      <c r="C388" s="3">
        <v>200</v>
      </c>
      <c r="D388" s="3">
        <v>1</v>
      </c>
      <c r="E388" s="3">
        <v>0</v>
      </c>
      <c r="F388" s="3">
        <v>20.2</v>
      </c>
      <c r="G388" s="3">
        <v>92</v>
      </c>
    </row>
    <row r="389" spans="1:7" s="2" customFormat="1" ht="109.9" customHeight="1" x14ac:dyDescent="1.8">
      <c r="A389" s="8"/>
      <c r="B389" s="8" t="s">
        <v>72</v>
      </c>
      <c r="C389" s="8">
        <v>620</v>
      </c>
      <c r="D389" s="8">
        <f>D382+D383+D384+D385+D386+D387+D388</f>
        <v>22.48</v>
      </c>
      <c r="E389" s="8">
        <f>E382+E383+E384+E385+E386+E387+E388</f>
        <v>22.99</v>
      </c>
      <c r="F389" s="8">
        <f>F382+F383+F384+F385+F386+F387+F388</f>
        <v>95.75</v>
      </c>
      <c r="G389" s="8">
        <f>G382+G383+G384+G385+G386+G387+G388</f>
        <v>679.9799999999999</v>
      </c>
    </row>
    <row r="390" spans="1:7" ht="109.9" customHeight="1" x14ac:dyDescent="1.9">
      <c r="A390" s="3"/>
      <c r="B390" s="9" t="s">
        <v>6</v>
      </c>
      <c r="C390" s="3"/>
      <c r="D390" s="3"/>
      <c r="E390" s="3"/>
      <c r="F390" s="3"/>
      <c r="G390" s="3"/>
    </row>
    <row r="391" spans="1:7" ht="109.9" customHeight="1" x14ac:dyDescent="1.9">
      <c r="A391" s="3" t="s">
        <v>2</v>
      </c>
      <c r="B391" s="3" t="s">
        <v>101</v>
      </c>
      <c r="C391" s="3">
        <v>100</v>
      </c>
      <c r="D391" s="3">
        <v>1.72</v>
      </c>
      <c r="E391" s="3">
        <v>6.1</v>
      </c>
      <c r="F391" s="3">
        <v>9.1</v>
      </c>
      <c r="G391" s="3">
        <v>101</v>
      </c>
    </row>
    <row r="392" spans="1:7" ht="109.9" customHeight="1" x14ac:dyDescent="1.9">
      <c r="A392" s="3">
        <v>143</v>
      </c>
      <c r="B392" s="3" t="s">
        <v>102</v>
      </c>
      <c r="C392" s="3" t="s">
        <v>32</v>
      </c>
      <c r="D392" s="3">
        <v>4.84</v>
      </c>
      <c r="E392" s="3">
        <v>7.5</v>
      </c>
      <c r="F392" s="3">
        <v>27.1</v>
      </c>
      <c r="G392" s="3">
        <v>138</v>
      </c>
    </row>
    <row r="393" spans="1:7" ht="109.9" customHeight="1" x14ac:dyDescent="1.9">
      <c r="A393" s="3" t="s">
        <v>2</v>
      </c>
      <c r="B393" s="3" t="s">
        <v>195</v>
      </c>
      <c r="C393" s="3">
        <v>100</v>
      </c>
      <c r="D393" s="3">
        <v>11.4</v>
      </c>
      <c r="E393" s="3">
        <v>13.48</v>
      </c>
      <c r="F393" s="3">
        <v>17.600000000000001</v>
      </c>
      <c r="G393" s="3">
        <v>239.5</v>
      </c>
    </row>
    <row r="394" spans="1:7" ht="109.9" customHeight="1" x14ac:dyDescent="1.9">
      <c r="A394" s="3" t="s">
        <v>124</v>
      </c>
      <c r="B394" s="3" t="s">
        <v>75</v>
      </c>
      <c r="C394" s="3">
        <v>180</v>
      </c>
      <c r="D394" s="3">
        <v>3.17</v>
      </c>
      <c r="E394" s="3">
        <v>3.77</v>
      </c>
      <c r="F394" s="3">
        <v>4.76</v>
      </c>
      <c r="G394" s="3">
        <v>105.58</v>
      </c>
    </row>
    <row r="395" spans="1:7" ht="109.9" customHeight="1" x14ac:dyDescent="1.9">
      <c r="A395" s="3" t="s">
        <v>2</v>
      </c>
      <c r="B395" s="3" t="s">
        <v>96</v>
      </c>
      <c r="C395" s="3">
        <v>200</v>
      </c>
      <c r="D395" s="3">
        <v>0.3</v>
      </c>
      <c r="E395" s="3">
        <v>0</v>
      </c>
      <c r="F395" s="3">
        <v>15.7</v>
      </c>
      <c r="G395" s="3">
        <v>65</v>
      </c>
    </row>
    <row r="396" spans="1:7" ht="109.9" customHeight="1" x14ac:dyDescent="1.9">
      <c r="A396" s="3"/>
      <c r="B396" s="3" t="s">
        <v>70</v>
      </c>
      <c r="C396" s="3">
        <v>80</v>
      </c>
      <c r="D396" s="3">
        <v>6.08</v>
      </c>
      <c r="E396" s="3">
        <v>0.64</v>
      </c>
      <c r="F396" s="3">
        <v>36</v>
      </c>
      <c r="G396" s="3">
        <v>187.52</v>
      </c>
    </row>
    <row r="397" spans="1:7" ht="109.9" customHeight="1" x14ac:dyDescent="1.9">
      <c r="A397" s="3"/>
      <c r="B397" s="3" t="s">
        <v>9</v>
      </c>
      <c r="C397" s="3">
        <v>60</v>
      </c>
      <c r="D397" s="3">
        <v>3.96</v>
      </c>
      <c r="E397" s="3">
        <v>0.72</v>
      </c>
      <c r="F397" s="3">
        <v>23.76</v>
      </c>
      <c r="G397" s="3">
        <v>115.36</v>
      </c>
    </row>
    <row r="398" spans="1:7" s="2" customFormat="1" ht="109.9" customHeight="1" x14ac:dyDescent="1.8">
      <c r="A398" s="8"/>
      <c r="B398" s="8" t="s">
        <v>72</v>
      </c>
      <c r="C398" s="8">
        <v>845</v>
      </c>
      <c r="D398" s="8">
        <f>D391+D392+D393+D394+D395+D396+D397</f>
        <v>31.470000000000006</v>
      </c>
      <c r="E398" s="8">
        <f>E391+E392+E393+E394+E395+E396+E397</f>
        <v>32.21</v>
      </c>
      <c r="F398" s="8">
        <f>F391+F392+F393+F394+F395+F396+F397</f>
        <v>134.02000000000001</v>
      </c>
      <c r="G398" s="8">
        <f>G391+G392+G393+G394+G395+G396+G397</f>
        <v>951.96</v>
      </c>
    </row>
    <row r="399" spans="1:7" ht="109.9" customHeight="1" x14ac:dyDescent="1.9">
      <c r="A399" s="3"/>
      <c r="B399" s="9" t="s">
        <v>10</v>
      </c>
      <c r="C399" s="3"/>
      <c r="D399" s="3"/>
      <c r="E399" s="3"/>
      <c r="F399" s="3"/>
      <c r="G399" s="3"/>
    </row>
    <row r="400" spans="1:7" ht="109.9" customHeight="1" x14ac:dyDescent="1.9">
      <c r="A400" s="3" t="s">
        <v>2</v>
      </c>
      <c r="B400" s="3" t="s">
        <v>36</v>
      </c>
      <c r="C400" s="3">
        <v>75</v>
      </c>
      <c r="D400" s="3">
        <v>13.1</v>
      </c>
      <c r="E400" s="3">
        <v>13.8</v>
      </c>
      <c r="F400" s="3">
        <v>15.7</v>
      </c>
      <c r="G400" s="3">
        <v>233</v>
      </c>
    </row>
    <row r="401" spans="1:7" ht="109.9" customHeight="1" x14ac:dyDescent="1.9">
      <c r="A401" s="3" t="s">
        <v>2</v>
      </c>
      <c r="B401" s="3" t="s">
        <v>85</v>
      </c>
      <c r="C401" s="3">
        <v>200</v>
      </c>
      <c r="D401" s="3">
        <v>0</v>
      </c>
      <c r="E401" s="3">
        <v>0</v>
      </c>
      <c r="F401" s="3">
        <v>32</v>
      </c>
      <c r="G401" s="3">
        <v>128</v>
      </c>
    </row>
    <row r="402" spans="1:7" ht="109.9" customHeight="1" x14ac:dyDescent="1.9">
      <c r="A402" s="3"/>
      <c r="B402" s="3" t="s">
        <v>5</v>
      </c>
      <c r="C402" s="3">
        <v>100</v>
      </c>
      <c r="D402" s="3">
        <v>0.4</v>
      </c>
      <c r="E402" s="3">
        <v>0</v>
      </c>
      <c r="F402" s="3">
        <v>9.8000000000000007</v>
      </c>
      <c r="G402" s="3">
        <v>47</v>
      </c>
    </row>
    <row r="403" spans="1:7" ht="109.9" customHeight="1" x14ac:dyDescent="1.8">
      <c r="A403" s="8"/>
      <c r="B403" s="8" t="s">
        <v>72</v>
      </c>
      <c r="C403" s="8">
        <v>375</v>
      </c>
      <c r="D403" s="8">
        <f>D400+D401+D402</f>
        <v>13.5</v>
      </c>
      <c r="E403" s="8">
        <f>E400+E401+E402</f>
        <v>13.8</v>
      </c>
      <c r="F403" s="8">
        <f>F400+F401+F402</f>
        <v>57.5</v>
      </c>
      <c r="G403" s="8">
        <f>G400+G401+G402</f>
        <v>408</v>
      </c>
    </row>
    <row r="404" spans="1:7" ht="109.9" customHeight="1" x14ac:dyDescent="1.9">
      <c r="A404" s="3"/>
      <c r="B404" s="9" t="s">
        <v>11</v>
      </c>
      <c r="C404" s="3"/>
      <c r="D404" s="3"/>
      <c r="E404" s="3"/>
      <c r="F404" s="3"/>
      <c r="G404" s="3"/>
    </row>
    <row r="405" spans="1:7" ht="109.9" customHeight="1" x14ac:dyDescent="1.9">
      <c r="A405" s="3">
        <v>21</v>
      </c>
      <c r="B405" s="3" t="s">
        <v>0</v>
      </c>
      <c r="C405" s="3">
        <v>10</v>
      </c>
      <c r="D405" s="3">
        <v>0.08</v>
      </c>
      <c r="E405" s="3">
        <v>7.25</v>
      </c>
      <c r="F405" s="3">
        <v>0.13</v>
      </c>
      <c r="G405" s="3">
        <v>66</v>
      </c>
    </row>
    <row r="406" spans="1:7" ht="109.9" customHeight="1" x14ac:dyDescent="1.9">
      <c r="A406" s="3">
        <v>535</v>
      </c>
      <c r="B406" s="3" t="s">
        <v>141</v>
      </c>
      <c r="C406" s="3" t="s">
        <v>92</v>
      </c>
      <c r="D406" s="3">
        <v>8.6999999999999993</v>
      </c>
      <c r="E406" s="3">
        <v>5.0999999999999996</v>
      </c>
      <c r="F406" s="3">
        <v>2.37</v>
      </c>
      <c r="G406" s="3">
        <v>137.69999999999999</v>
      </c>
    </row>
    <row r="407" spans="1:7" ht="109.9" customHeight="1" x14ac:dyDescent="1.9">
      <c r="A407" s="3" t="s">
        <v>125</v>
      </c>
      <c r="B407" s="3" t="s">
        <v>77</v>
      </c>
      <c r="C407" s="3">
        <v>180</v>
      </c>
      <c r="D407" s="3">
        <v>2.5</v>
      </c>
      <c r="E407" s="3">
        <v>5.2</v>
      </c>
      <c r="F407" s="3">
        <v>29.7</v>
      </c>
      <c r="G407" s="3">
        <v>114</v>
      </c>
    </row>
    <row r="408" spans="1:7" ht="109.9" customHeight="1" x14ac:dyDescent="1.9">
      <c r="A408" s="3" t="s">
        <v>110</v>
      </c>
      <c r="B408" s="3" t="s">
        <v>13</v>
      </c>
      <c r="C408" s="3">
        <v>200</v>
      </c>
      <c r="D408" s="3">
        <v>0.2</v>
      </c>
      <c r="E408" s="3">
        <v>0</v>
      </c>
      <c r="F408" s="3">
        <v>6.5</v>
      </c>
      <c r="G408" s="3">
        <v>28</v>
      </c>
    </row>
    <row r="409" spans="1:7" ht="109.9" customHeight="1" x14ac:dyDescent="1.9">
      <c r="A409" s="3"/>
      <c r="B409" s="3" t="s">
        <v>70</v>
      </c>
      <c r="C409" s="3">
        <v>60</v>
      </c>
      <c r="D409" s="3">
        <v>4.5599999999999996</v>
      </c>
      <c r="E409" s="3">
        <v>0.48</v>
      </c>
      <c r="F409" s="3">
        <v>26</v>
      </c>
      <c r="G409" s="3">
        <v>140.63999999999999</v>
      </c>
    </row>
    <row r="410" spans="1:7" ht="109.9" customHeight="1" x14ac:dyDescent="1.9">
      <c r="A410" s="3"/>
      <c r="B410" s="3" t="s">
        <v>9</v>
      </c>
      <c r="C410" s="3">
        <v>30</v>
      </c>
      <c r="D410" s="3">
        <v>1.98</v>
      </c>
      <c r="E410" s="3">
        <v>0.36</v>
      </c>
      <c r="F410" s="3">
        <v>11.88</v>
      </c>
      <c r="G410" s="3">
        <v>57.68</v>
      </c>
    </row>
    <row r="411" spans="1:7" s="2" customFormat="1" ht="109.9" customHeight="1" x14ac:dyDescent="1.8">
      <c r="A411" s="8"/>
      <c r="B411" s="8" t="s">
        <v>72</v>
      </c>
      <c r="C411" s="8">
        <v>600</v>
      </c>
      <c r="D411" s="8">
        <f>D405+D406+D407+D408+D409+D410</f>
        <v>18.02</v>
      </c>
      <c r="E411" s="8">
        <f>E405+E406+E407+E408+E409+E410</f>
        <v>18.39</v>
      </c>
      <c r="F411" s="8">
        <f>F405+F406+F407+F408+F409+F410</f>
        <v>76.58</v>
      </c>
      <c r="G411" s="8">
        <f>G405+G406+G407+G408+G409+G410</f>
        <v>544.02</v>
      </c>
    </row>
    <row r="412" spans="1:7" ht="109.9" customHeight="1" x14ac:dyDescent="1.9">
      <c r="A412" s="3"/>
      <c r="B412" s="9" t="s">
        <v>14</v>
      </c>
      <c r="C412" s="3"/>
      <c r="D412" s="3"/>
      <c r="E412" s="3"/>
      <c r="F412" s="3"/>
      <c r="G412" s="3"/>
    </row>
    <row r="413" spans="1:7" ht="109.9" customHeight="1" x14ac:dyDescent="1.9">
      <c r="A413" s="3"/>
      <c r="B413" s="6" t="s">
        <v>183</v>
      </c>
      <c r="C413" s="3">
        <v>30</v>
      </c>
      <c r="D413" s="3">
        <v>2</v>
      </c>
      <c r="E413" s="3">
        <v>1.4</v>
      </c>
      <c r="F413" s="3">
        <v>15</v>
      </c>
      <c r="G413" s="3">
        <v>58</v>
      </c>
    </row>
    <row r="414" spans="1:7" ht="109.9" customHeight="1" x14ac:dyDescent="1.9">
      <c r="A414" s="3">
        <v>645</v>
      </c>
      <c r="B414" s="3" t="s">
        <v>198</v>
      </c>
      <c r="C414" s="3">
        <v>200</v>
      </c>
      <c r="D414" s="3">
        <v>2.5</v>
      </c>
      <c r="E414" s="3">
        <v>3.2</v>
      </c>
      <c r="F414" s="3">
        <v>4.0999999999999996</v>
      </c>
      <c r="G414" s="3">
        <v>78</v>
      </c>
    </row>
    <row r="415" spans="1:7" ht="109.9" customHeight="1" x14ac:dyDescent="1.8">
      <c r="A415" s="8"/>
      <c r="B415" s="8" t="s">
        <v>72</v>
      </c>
      <c r="C415" s="8">
        <v>230</v>
      </c>
      <c r="D415" s="8">
        <f>D413+D414</f>
        <v>4.5</v>
      </c>
      <c r="E415" s="8">
        <f>E413+E414</f>
        <v>4.5999999999999996</v>
      </c>
      <c r="F415" s="8">
        <f>F413+F414</f>
        <v>19.100000000000001</v>
      </c>
      <c r="G415" s="8">
        <f>G413+G414</f>
        <v>136</v>
      </c>
    </row>
    <row r="416" spans="1:7" s="2" customFormat="1" ht="109.9" customHeight="1" x14ac:dyDescent="1.8">
      <c r="A416" s="8"/>
      <c r="B416" s="8" t="s">
        <v>182</v>
      </c>
      <c r="C416" s="8"/>
      <c r="D416" s="8">
        <f>D389+D398+D403+D411+D415</f>
        <v>89.97</v>
      </c>
      <c r="E416" s="8">
        <f>E389+E398+E403+E411+E415</f>
        <v>91.99</v>
      </c>
      <c r="F416" s="8">
        <f>F389+F398+F403+F411+F415</f>
        <v>382.95</v>
      </c>
      <c r="G416" s="8">
        <f>G389+G398+G403+G411+G415</f>
        <v>2719.96</v>
      </c>
    </row>
    <row r="417" spans="1:7" ht="109.9" customHeight="1" x14ac:dyDescent="1.9">
      <c r="A417" s="3"/>
      <c r="B417" s="3"/>
      <c r="C417" s="3"/>
      <c r="D417" s="3"/>
      <c r="E417" s="3"/>
      <c r="F417" s="3"/>
      <c r="G417" s="3"/>
    </row>
    <row r="418" spans="1:7" ht="109.9" customHeight="1" x14ac:dyDescent="1.9">
      <c r="A418" s="3"/>
      <c r="B418" s="9" t="s">
        <v>142</v>
      </c>
      <c r="C418" s="3"/>
      <c r="D418" s="3"/>
      <c r="E418" s="3"/>
      <c r="F418" s="3"/>
      <c r="G418" s="3"/>
    </row>
    <row r="419" spans="1:7" ht="109.9" customHeight="1" x14ac:dyDescent="1.9">
      <c r="A419" s="3"/>
      <c r="B419" s="9" t="s">
        <v>155</v>
      </c>
      <c r="C419" s="3"/>
      <c r="D419" s="3" t="s">
        <v>66</v>
      </c>
      <c r="E419" s="3" t="s">
        <v>67</v>
      </c>
      <c r="F419" s="3" t="s">
        <v>68</v>
      </c>
      <c r="G419" s="3" t="s">
        <v>69</v>
      </c>
    </row>
    <row r="420" spans="1:7" ht="109.9" customHeight="1" x14ac:dyDescent="1.9">
      <c r="A420" s="3">
        <v>21</v>
      </c>
      <c r="B420" s="3" t="s">
        <v>0</v>
      </c>
      <c r="C420" s="3">
        <v>10</v>
      </c>
      <c r="D420" s="3">
        <v>0.08</v>
      </c>
      <c r="E420" s="3">
        <v>7.25</v>
      </c>
      <c r="F420" s="3">
        <v>0.13</v>
      </c>
      <c r="G420" s="3">
        <v>66</v>
      </c>
    </row>
    <row r="421" spans="1:7" ht="109.9" customHeight="1" x14ac:dyDescent="1.9">
      <c r="A421" s="3">
        <v>22</v>
      </c>
      <c r="B421" s="3" t="s">
        <v>71</v>
      </c>
      <c r="C421" s="3">
        <v>20</v>
      </c>
      <c r="D421" s="3">
        <v>4.6399999999999997</v>
      </c>
      <c r="E421" s="3">
        <v>5.9</v>
      </c>
      <c r="F421" s="3">
        <v>0</v>
      </c>
      <c r="G421" s="3">
        <v>72.8</v>
      </c>
    </row>
    <row r="422" spans="1:7" ht="109.9" customHeight="1" x14ac:dyDescent="1.9">
      <c r="A422" s="3" t="s">
        <v>107</v>
      </c>
      <c r="B422" s="3" t="s">
        <v>169</v>
      </c>
      <c r="C422" s="3" t="s">
        <v>17</v>
      </c>
      <c r="D422" s="3">
        <v>9.1999999999999993</v>
      </c>
      <c r="E422" s="3">
        <v>8.1</v>
      </c>
      <c r="F422" s="3">
        <v>37.799999999999997</v>
      </c>
      <c r="G422" s="3">
        <v>209</v>
      </c>
    </row>
    <row r="423" spans="1:7" ht="109.9" customHeight="1" x14ac:dyDescent="1.9">
      <c r="A423" s="3" t="s">
        <v>123</v>
      </c>
      <c r="B423" s="3" t="s">
        <v>98</v>
      </c>
      <c r="C423" s="3">
        <v>200</v>
      </c>
      <c r="D423" s="3">
        <v>1.6</v>
      </c>
      <c r="E423" s="3">
        <v>0.9</v>
      </c>
      <c r="F423" s="3">
        <v>10.119999999999999</v>
      </c>
      <c r="G423" s="3">
        <v>87</v>
      </c>
    </row>
    <row r="424" spans="1:7" ht="109.9" customHeight="1" x14ac:dyDescent="1.9">
      <c r="A424" s="3"/>
      <c r="B424" s="3" t="s">
        <v>5</v>
      </c>
      <c r="C424" s="3">
        <v>150</v>
      </c>
      <c r="D424" s="3">
        <v>0.4</v>
      </c>
      <c r="E424" s="3">
        <v>0</v>
      </c>
      <c r="F424" s="3">
        <v>9.8000000000000007</v>
      </c>
      <c r="G424" s="3">
        <v>47</v>
      </c>
    </row>
    <row r="425" spans="1:7" ht="109.9" customHeight="1" x14ac:dyDescent="1.9">
      <c r="A425" s="3"/>
      <c r="B425" s="3" t="s">
        <v>70</v>
      </c>
      <c r="C425" s="3">
        <v>60</v>
      </c>
      <c r="D425" s="3">
        <v>4.5599999999999996</v>
      </c>
      <c r="E425" s="3">
        <v>0.48</v>
      </c>
      <c r="F425" s="3">
        <v>26</v>
      </c>
      <c r="G425" s="3">
        <v>140.63999999999999</v>
      </c>
    </row>
    <row r="426" spans="1:7" ht="109.9" customHeight="1" x14ac:dyDescent="1.9">
      <c r="A426" s="3"/>
      <c r="B426" s="3" t="s">
        <v>9</v>
      </c>
      <c r="C426" s="3">
        <v>30</v>
      </c>
      <c r="D426" s="3">
        <v>1.98</v>
      </c>
      <c r="E426" s="3">
        <v>0.36</v>
      </c>
      <c r="F426" s="3">
        <v>11.88</v>
      </c>
      <c r="G426" s="3">
        <v>57.68</v>
      </c>
    </row>
    <row r="427" spans="1:7" s="2" customFormat="1" ht="109.9" customHeight="1" x14ac:dyDescent="1.8">
      <c r="A427" s="8"/>
      <c r="B427" s="8" t="s">
        <v>72</v>
      </c>
      <c r="C427" s="8">
        <v>680</v>
      </c>
      <c r="D427" s="8">
        <f>D420+D421+D422+D423+D424+D425+D426</f>
        <v>22.459999999999997</v>
      </c>
      <c r="E427" s="8">
        <f>E420+E421+E422+E423+E424+E425+E426</f>
        <v>22.99</v>
      </c>
      <c r="F427" s="8">
        <f>F420+F421+F422+F423+F424+F425+F426</f>
        <v>95.72999999999999</v>
      </c>
      <c r="G427" s="8">
        <f>G420+G421+G422+G423+G424+G425+G426</f>
        <v>680.12</v>
      </c>
    </row>
    <row r="428" spans="1:7" ht="109.9" customHeight="1" x14ac:dyDescent="1.9">
      <c r="A428" s="3"/>
      <c r="B428" s="9" t="s">
        <v>6</v>
      </c>
      <c r="C428" s="3"/>
      <c r="D428" s="3"/>
      <c r="E428" s="3"/>
      <c r="F428" s="3"/>
      <c r="G428" s="3"/>
    </row>
    <row r="429" spans="1:7" ht="109.9" customHeight="1" x14ac:dyDescent="1.9">
      <c r="A429" s="3" t="s">
        <v>2</v>
      </c>
      <c r="B429" s="3" t="s">
        <v>79</v>
      </c>
      <c r="C429" s="3">
        <v>50</v>
      </c>
      <c r="D429" s="3">
        <v>0.42</v>
      </c>
      <c r="E429" s="3">
        <v>0</v>
      </c>
      <c r="F429" s="3">
        <v>1.2</v>
      </c>
      <c r="G429" s="3">
        <v>8</v>
      </c>
    </row>
    <row r="430" spans="1:7" ht="109.9" customHeight="1" x14ac:dyDescent="1.9">
      <c r="A430" s="3">
        <v>132</v>
      </c>
      <c r="B430" s="3" t="s">
        <v>157</v>
      </c>
      <c r="C430" s="3" t="s">
        <v>152</v>
      </c>
      <c r="D430" s="3">
        <v>3.98</v>
      </c>
      <c r="E430" s="3">
        <v>12</v>
      </c>
      <c r="F430" s="3">
        <v>10.26</v>
      </c>
      <c r="G430" s="3">
        <v>204</v>
      </c>
    </row>
    <row r="431" spans="1:7" ht="109.9" customHeight="1" x14ac:dyDescent="1.9">
      <c r="A431" s="3" t="s">
        <v>143</v>
      </c>
      <c r="B431" s="3" t="s">
        <v>42</v>
      </c>
      <c r="C431" s="3">
        <v>280</v>
      </c>
      <c r="D431" s="3">
        <v>17.100000000000001</v>
      </c>
      <c r="E431" s="3">
        <v>18.899999999999999</v>
      </c>
      <c r="F431" s="3">
        <v>48</v>
      </c>
      <c r="G431" s="3">
        <v>377.5</v>
      </c>
    </row>
    <row r="432" spans="1:7" ht="109.9" customHeight="1" x14ac:dyDescent="1.9">
      <c r="A432" s="3" t="s">
        <v>2</v>
      </c>
      <c r="B432" s="3" t="s">
        <v>97</v>
      </c>
      <c r="C432" s="3">
        <v>200</v>
      </c>
      <c r="D432" s="3">
        <v>0</v>
      </c>
      <c r="E432" s="3">
        <v>0</v>
      </c>
      <c r="F432" s="3">
        <v>15</v>
      </c>
      <c r="G432" s="3">
        <v>60</v>
      </c>
    </row>
    <row r="433" spans="1:7" ht="109.9" customHeight="1" x14ac:dyDescent="1.9">
      <c r="A433" s="3"/>
      <c r="B433" s="3" t="s">
        <v>70</v>
      </c>
      <c r="C433" s="3">
        <v>80</v>
      </c>
      <c r="D433" s="3">
        <v>6.08</v>
      </c>
      <c r="E433" s="3">
        <v>0.64</v>
      </c>
      <c r="F433" s="3">
        <v>36</v>
      </c>
      <c r="G433" s="3">
        <v>187.52</v>
      </c>
    </row>
    <row r="434" spans="1:7" ht="109.9" customHeight="1" x14ac:dyDescent="1.9">
      <c r="A434" s="3"/>
      <c r="B434" s="3" t="s">
        <v>9</v>
      </c>
      <c r="C434" s="3">
        <v>60</v>
      </c>
      <c r="D434" s="3">
        <v>3.96</v>
      </c>
      <c r="E434" s="3">
        <v>0.72</v>
      </c>
      <c r="F434" s="3">
        <v>23.76</v>
      </c>
      <c r="G434" s="3">
        <v>115.36</v>
      </c>
    </row>
    <row r="435" spans="1:7" s="2" customFormat="1" ht="109.9" customHeight="1" x14ac:dyDescent="1.8">
      <c r="A435" s="8"/>
      <c r="B435" s="8" t="s">
        <v>72</v>
      </c>
      <c r="C435" s="8">
        <v>805</v>
      </c>
      <c r="D435" s="8">
        <f>D429+D430+D431+D432+D433+D434</f>
        <v>31.54</v>
      </c>
      <c r="E435" s="8">
        <f>E429+E430+E431+E432+E433+E434</f>
        <v>32.26</v>
      </c>
      <c r="F435" s="8">
        <f>F429+F430+F431+F432+F433+F434</f>
        <v>134.22</v>
      </c>
      <c r="G435" s="8">
        <f>G429+G430+G431+G432+G433+G434</f>
        <v>952.38</v>
      </c>
    </row>
    <row r="436" spans="1:7" ht="109.9" customHeight="1" x14ac:dyDescent="1.9">
      <c r="A436" s="3"/>
      <c r="B436" s="9" t="s">
        <v>10</v>
      </c>
      <c r="C436" s="3"/>
      <c r="D436" s="3"/>
      <c r="E436" s="3"/>
      <c r="F436" s="3"/>
      <c r="G436" s="3"/>
    </row>
    <row r="437" spans="1:7" ht="109.9" customHeight="1" x14ac:dyDescent="1.9">
      <c r="A437" s="3" t="s">
        <v>2</v>
      </c>
      <c r="B437" s="3" t="s">
        <v>86</v>
      </c>
      <c r="C437" s="3">
        <v>75</v>
      </c>
      <c r="D437" s="3">
        <v>12.1</v>
      </c>
      <c r="E437" s="3">
        <v>13.8</v>
      </c>
      <c r="F437" s="3">
        <v>27.5</v>
      </c>
      <c r="G437" s="3">
        <v>269</v>
      </c>
    </row>
    <row r="438" spans="1:7" ht="109.9" customHeight="1" x14ac:dyDescent="1.9">
      <c r="A438" s="3"/>
      <c r="B438" s="3" t="s">
        <v>15</v>
      </c>
      <c r="C438" s="3">
        <v>200</v>
      </c>
      <c r="D438" s="3">
        <v>1</v>
      </c>
      <c r="E438" s="3">
        <v>0</v>
      </c>
      <c r="F438" s="3">
        <v>20.2</v>
      </c>
      <c r="G438" s="3">
        <v>92</v>
      </c>
    </row>
    <row r="439" spans="1:7" ht="109.9" customHeight="1" x14ac:dyDescent="1.9">
      <c r="A439" s="3"/>
      <c r="B439" s="3" t="s">
        <v>5</v>
      </c>
      <c r="C439" s="3">
        <v>100</v>
      </c>
      <c r="D439" s="3">
        <v>0.4</v>
      </c>
      <c r="E439" s="3">
        <v>0</v>
      </c>
      <c r="F439" s="3">
        <v>9.8000000000000007</v>
      </c>
      <c r="G439" s="3">
        <v>47</v>
      </c>
    </row>
    <row r="440" spans="1:7" s="2" customFormat="1" ht="109.9" customHeight="1" x14ac:dyDescent="1.8">
      <c r="A440" s="8"/>
      <c r="B440" s="8" t="s">
        <v>72</v>
      </c>
      <c r="C440" s="8">
        <v>375</v>
      </c>
      <c r="D440" s="8">
        <f>D437+D438+D439</f>
        <v>13.5</v>
      </c>
      <c r="E440" s="8">
        <f>E437+E438+E439</f>
        <v>13.8</v>
      </c>
      <c r="F440" s="8">
        <f>F437+F438+F439</f>
        <v>57.5</v>
      </c>
      <c r="G440" s="8">
        <f>G437+G438+G439</f>
        <v>408</v>
      </c>
    </row>
    <row r="441" spans="1:7" ht="109.9" customHeight="1" x14ac:dyDescent="1.9">
      <c r="A441" s="3"/>
      <c r="B441" s="9" t="s">
        <v>11</v>
      </c>
      <c r="C441" s="3"/>
      <c r="D441" s="3"/>
      <c r="E441" s="3"/>
      <c r="F441" s="3"/>
      <c r="G441" s="3"/>
    </row>
    <row r="442" spans="1:7" ht="109.9" customHeight="1" x14ac:dyDescent="1.9">
      <c r="A442" s="3"/>
      <c r="B442" s="3" t="s">
        <v>29</v>
      </c>
      <c r="C442" s="3">
        <v>40</v>
      </c>
      <c r="D442" s="3">
        <v>5.0999999999999996</v>
      </c>
      <c r="E442" s="3">
        <v>4.5999999999999996</v>
      </c>
      <c r="F442" s="3">
        <v>0.3</v>
      </c>
      <c r="G442" s="3">
        <v>63</v>
      </c>
    </row>
    <row r="443" spans="1:7" ht="109.9" customHeight="1" x14ac:dyDescent="1.9">
      <c r="A443" s="3" t="s">
        <v>144</v>
      </c>
      <c r="B443" s="3" t="s">
        <v>87</v>
      </c>
      <c r="C443" s="3">
        <v>280</v>
      </c>
      <c r="D443" s="3">
        <v>6.2</v>
      </c>
      <c r="E443" s="3">
        <v>13</v>
      </c>
      <c r="F443" s="3">
        <v>32</v>
      </c>
      <c r="G443" s="3">
        <v>254.7</v>
      </c>
    </row>
    <row r="444" spans="1:7" ht="109.9" customHeight="1" x14ac:dyDescent="1.9">
      <c r="A444" s="3" t="s">
        <v>110</v>
      </c>
      <c r="B444" s="3" t="s">
        <v>13</v>
      </c>
      <c r="C444" s="3">
        <v>200</v>
      </c>
      <c r="D444" s="3">
        <v>0.2</v>
      </c>
      <c r="E444" s="3">
        <v>0</v>
      </c>
      <c r="F444" s="3">
        <v>6.5</v>
      </c>
      <c r="G444" s="3">
        <v>28</v>
      </c>
    </row>
    <row r="445" spans="1:7" ht="109.9" customHeight="1" x14ac:dyDescent="1.9">
      <c r="A445" s="3"/>
      <c r="B445" s="3" t="s">
        <v>70</v>
      </c>
      <c r="C445" s="3">
        <v>60</v>
      </c>
      <c r="D445" s="3">
        <v>4.5599999999999996</v>
      </c>
      <c r="E445" s="3">
        <v>0.48</v>
      </c>
      <c r="F445" s="3">
        <v>26</v>
      </c>
      <c r="G445" s="3">
        <v>140.63999999999999</v>
      </c>
    </row>
    <row r="446" spans="1:7" ht="109.9" customHeight="1" x14ac:dyDescent="1.9">
      <c r="A446" s="3"/>
      <c r="B446" s="3" t="s">
        <v>9</v>
      </c>
      <c r="C446" s="3">
        <v>30</v>
      </c>
      <c r="D446" s="3">
        <v>1.98</v>
      </c>
      <c r="E446" s="3">
        <v>0.36</v>
      </c>
      <c r="F446" s="3">
        <v>11.88</v>
      </c>
      <c r="G446" s="3">
        <v>57.68</v>
      </c>
    </row>
    <row r="447" spans="1:7" s="2" customFormat="1" ht="109.9" customHeight="1" x14ac:dyDescent="1.8">
      <c r="A447" s="8"/>
      <c r="B447" s="8" t="s">
        <v>72</v>
      </c>
      <c r="C447" s="8">
        <v>610</v>
      </c>
      <c r="D447" s="8">
        <f>D442+D443+D444+D445+D446</f>
        <v>18.04</v>
      </c>
      <c r="E447" s="8">
        <f>E442+E443+E444+E445+E446</f>
        <v>18.440000000000001</v>
      </c>
      <c r="F447" s="8">
        <f>F442+F443+F444+F445+F446</f>
        <v>76.679999999999993</v>
      </c>
      <c r="G447" s="8">
        <f>G442+G443+G444+G445+G446</f>
        <v>544.02</v>
      </c>
    </row>
    <row r="448" spans="1:7" ht="109.9" customHeight="1" x14ac:dyDescent="1.9">
      <c r="A448" s="3"/>
      <c r="B448" s="9" t="s">
        <v>14</v>
      </c>
      <c r="C448" s="3"/>
      <c r="D448" s="3"/>
      <c r="E448" s="3"/>
      <c r="F448" s="3"/>
      <c r="G448" s="3"/>
    </row>
    <row r="449" spans="1:7" ht="109.9" customHeight="1" x14ac:dyDescent="1.9">
      <c r="A449" s="3"/>
      <c r="B449" s="6" t="s">
        <v>183</v>
      </c>
      <c r="C449" s="3">
        <v>30</v>
      </c>
      <c r="D449" s="3">
        <v>2</v>
      </c>
      <c r="E449" s="3">
        <v>1.4</v>
      </c>
      <c r="F449" s="3">
        <v>15</v>
      </c>
      <c r="G449" s="3">
        <v>58</v>
      </c>
    </row>
    <row r="450" spans="1:7" ht="109.9" customHeight="1" x14ac:dyDescent="1.9">
      <c r="A450" s="3">
        <v>645</v>
      </c>
      <c r="B450" s="3" t="s">
        <v>198</v>
      </c>
      <c r="C450" s="3">
        <v>200</v>
      </c>
      <c r="D450" s="3">
        <v>2.5</v>
      </c>
      <c r="E450" s="3">
        <v>3.15</v>
      </c>
      <c r="F450" s="3">
        <v>4.2</v>
      </c>
      <c r="G450" s="3">
        <v>78</v>
      </c>
    </row>
    <row r="451" spans="1:7" s="2" customFormat="1" ht="109.9" customHeight="1" x14ac:dyDescent="1.8">
      <c r="A451" s="8"/>
      <c r="B451" s="8" t="s">
        <v>72</v>
      </c>
      <c r="C451" s="8">
        <v>230</v>
      </c>
      <c r="D451" s="8">
        <f>D449+D450</f>
        <v>4.5</v>
      </c>
      <c r="E451" s="8">
        <f>E449+E450</f>
        <v>4.55</v>
      </c>
      <c r="F451" s="8">
        <f>F449+F450</f>
        <v>19.2</v>
      </c>
      <c r="G451" s="8">
        <f>G449+G450</f>
        <v>136</v>
      </c>
    </row>
    <row r="452" spans="1:7" s="2" customFormat="1" ht="109.9" customHeight="1" x14ac:dyDescent="1.8">
      <c r="A452" s="8"/>
      <c r="B452" s="8" t="s">
        <v>182</v>
      </c>
      <c r="C452" s="8"/>
      <c r="D452" s="8">
        <f>D427+D435+D440+D447+D451</f>
        <v>90.039999999999992</v>
      </c>
      <c r="E452" s="8">
        <f>E427+E435+E440+E447+E451</f>
        <v>92.039999999999992</v>
      </c>
      <c r="F452" s="8">
        <f>F427+F435+F440+F447+F451</f>
        <v>383.33</v>
      </c>
      <c r="G452" s="8">
        <f>G427+G435+G440+G447+G451</f>
        <v>2720.52</v>
      </c>
    </row>
    <row r="453" spans="1:7" ht="109.9" customHeight="1" x14ac:dyDescent="1.9">
      <c r="A453" s="3"/>
      <c r="B453" s="3"/>
      <c r="C453" s="3"/>
      <c r="D453" s="3"/>
      <c r="E453" s="3"/>
      <c r="F453" s="3"/>
      <c r="G453" s="3"/>
    </row>
    <row r="454" spans="1:7" ht="109.9" customHeight="1" x14ac:dyDescent="1.9">
      <c r="A454" s="3"/>
      <c r="B454" s="9" t="s">
        <v>145</v>
      </c>
      <c r="C454" s="3"/>
      <c r="D454" s="3"/>
      <c r="E454" s="3"/>
      <c r="F454" s="3"/>
      <c r="G454" s="3"/>
    </row>
    <row r="455" spans="1:7" ht="109.9" customHeight="1" x14ac:dyDescent="1.9">
      <c r="A455" s="3"/>
      <c r="B455" s="9" t="s">
        <v>155</v>
      </c>
      <c r="C455" s="3"/>
      <c r="D455" s="3" t="s">
        <v>66</v>
      </c>
      <c r="E455" s="3" t="s">
        <v>67</v>
      </c>
      <c r="F455" s="3" t="s">
        <v>68</v>
      </c>
      <c r="G455" s="3" t="s">
        <v>69</v>
      </c>
    </row>
    <row r="456" spans="1:7" ht="109.9" customHeight="1" x14ac:dyDescent="1.9">
      <c r="A456" s="3">
        <v>21</v>
      </c>
      <c r="B456" s="3" t="s">
        <v>0</v>
      </c>
      <c r="C456" s="3">
        <v>10</v>
      </c>
      <c r="D456" s="3">
        <v>0.08</v>
      </c>
      <c r="E456" s="3">
        <v>7.25</v>
      </c>
      <c r="F456" s="3">
        <v>0.13</v>
      </c>
      <c r="G456" s="3">
        <v>66</v>
      </c>
    </row>
    <row r="457" spans="1:7" ht="109.9" customHeight="1" x14ac:dyDescent="1.9">
      <c r="A457" s="3" t="s">
        <v>2</v>
      </c>
      <c r="B457" s="3" t="s">
        <v>146</v>
      </c>
      <c r="C457" s="3" t="s">
        <v>196</v>
      </c>
      <c r="D457" s="3">
        <v>4.5</v>
      </c>
      <c r="E457" s="3">
        <v>9</v>
      </c>
      <c r="F457" s="3">
        <v>43.5</v>
      </c>
      <c r="G457" s="3">
        <v>261.7</v>
      </c>
    </row>
    <row r="458" spans="1:7" ht="109.9" customHeight="1" x14ac:dyDescent="1.9">
      <c r="A458" s="3"/>
      <c r="B458" s="3" t="s">
        <v>29</v>
      </c>
      <c r="C458" s="3">
        <v>40</v>
      </c>
      <c r="D458" s="3">
        <v>10.08</v>
      </c>
      <c r="E458" s="3">
        <v>4.5999999999999996</v>
      </c>
      <c r="F458" s="3">
        <v>0.28000000000000003</v>
      </c>
      <c r="G458" s="3">
        <v>62</v>
      </c>
    </row>
    <row r="459" spans="1:7" ht="109.9" customHeight="1" x14ac:dyDescent="1.9">
      <c r="A459" s="3" t="s">
        <v>2</v>
      </c>
      <c r="B459" s="3" t="s">
        <v>3</v>
      </c>
      <c r="C459" s="3">
        <v>200</v>
      </c>
      <c r="D459" s="3">
        <v>1.3</v>
      </c>
      <c r="E459" s="3">
        <v>1.3</v>
      </c>
      <c r="F459" s="3">
        <v>14</v>
      </c>
      <c r="G459" s="3">
        <v>92</v>
      </c>
    </row>
    <row r="460" spans="1:7" ht="109.9" customHeight="1" x14ac:dyDescent="1.9">
      <c r="A460" s="3"/>
      <c r="B460" s="3" t="s">
        <v>70</v>
      </c>
      <c r="C460" s="3">
        <v>60</v>
      </c>
      <c r="D460" s="3">
        <v>4.5599999999999996</v>
      </c>
      <c r="E460" s="3">
        <v>0.48</v>
      </c>
      <c r="F460" s="3">
        <v>26</v>
      </c>
      <c r="G460" s="3">
        <v>140.63999999999999</v>
      </c>
    </row>
    <row r="461" spans="1:7" ht="109.9" customHeight="1" x14ac:dyDescent="1.9">
      <c r="A461" s="3"/>
      <c r="B461" s="3" t="s">
        <v>9</v>
      </c>
      <c r="C461" s="3">
        <v>30</v>
      </c>
      <c r="D461" s="3">
        <v>1.98</v>
      </c>
      <c r="E461" s="3">
        <v>0.36</v>
      </c>
      <c r="F461" s="3">
        <v>11.88</v>
      </c>
      <c r="G461" s="3">
        <v>57.68</v>
      </c>
    </row>
    <row r="462" spans="1:7" s="2" customFormat="1" ht="109.9" customHeight="1" x14ac:dyDescent="1.8">
      <c r="A462" s="8"/>
      <c r="B462" s="8" t="s">
        <v>72</v>
      </c>
      <c r="C462" s="8">
        <v>670</v>
      </c>
      <c r="D462" s="8">
        <f>D456+D457+D458+D459+D460+D461</f>
        <v>22.5</v>
      </c>
      <c r="E462" s="8">
        <f>E456+E457+E458+E459+E460+E461</f>
        <v>22.990000000000002</v>
      </c>
      <c r="F462" s="8">
        <f>F456+F457+F458+F459+F460+F461</f>
        <v>95.789999999999992</v>
      </c>
      <c r="G462" s="8">
        <f>G456+G457+G458+G459+G460+G461</f>
        <v>680.01999999999987</v>
      </c>
    </row>
    <row r="463" spans="1:7" ht="109.9" customHeight="1" x14ac:dyDescent="1.9">
      <c r="A463" s="3"/>
      <c r="B463" s="9" t="s">
        <v>6</v>
      </c>
      <c r="C463" s="3"/>
      <c r="D463" s="3"/>
      <c r="E463" s="3"/>
      <c r="F463" s="3"/>
      <c r="G463" s="3"/>
    </row>
    <row r="464" spans="1:7" ht="109.9" customHeight="1" x14ac:dyDescent="1.9">
      <c r="A464" s="3">
        <v>58</v>
      </c>
      <c r="B464" s="3" t="s">
        <v>163</v>
      </c>
      <c r="C464" s="3">
        <v>100</v>
      </c>
      <c r="D464" s="3">
        <v>0.5</v>
      </c>
      <c r="E464" s="3">
        <v>9</v>
      </c>
      <c r="F464" s="3">
        <v>2.61</v>
      </c>
      <c r="G464" s="3">
        <v>102.5</v>
      </c>
    </row>
    <row r="465" spans="1:7" ht="109.9" customHeight="1" x14ac:dyDescent="1.9">
      <c r="A465" s="3">
        <v>110</v>
      </c>
      <c r="B465" s="3" t="s">
        <v>74</v>
      </c>
      <c r="C465" s="3" t="s">
        <v>152</v>
      </c>
      <c r="D465" s="3">
        <v>3.84</v>
      </c>
      <c r="E465" s="3">
        <v>5.0999999999999996</v>
      </c>
      <c r="F465" s="3">
        <v>4.79</v>
      </c>
      <c r="G465" s="3">
        <v>101</v>
      </c>
    </row>
    <row r="466" spans="1:7" ht="109.9" customHeight="1" x14ac:dyDescent="1.9">
      <c r="A466" s="3" t="s">
        <v>2</v>
      </c>
      <c r="B466" s="3" t="s">
        <v>164</v>
      </c>
      <c r="C466" s="3" t="s">
        <v>92</v>
      </c>
      <c r="D466" s="3">
        <v>13.5</v>
      </c>
      <c r="E466" s="3">
        <v>8.3000000000000007</v>
      </c>
      <c r="F466" s="3">
        <v>16.3</v>
      </c>
      <c r="G466" s="3">
        <v>148.4</v>
      </c>
    </row>
    <row r="467" spans="1:7" ht="109.9" customHeight="1" x14ac:dyDescent="1.9">
      <c r="A467" s="3">
        <v>470</v>
      </c>
      <c r="B467" s="3" t="s">
        <v>34</v>
      </c>
      <c r="C467" s="3">
        <v>180</v>
      </c>
      <c r="D467" s="3">
        <v>3.49</v>
      </c>
      <c r="E467" s="3">
        <v>8.52</v>
      </c>
      <c r="F467" s="3">
        <v>27</v>
      </c>
      <c r="G467" s="3">
        <v>202.44</v>
      </c>
    </row>
    <row r="468" spans="1:7" ht="109.9" customHeight="1" x14ac:dyDescent="1.9">
      <c r="A468" s="3" t="s">
        <v>2</v>
      </c>
      <c r="B468" s="3" t="s">
        <v>18</v>
      </c>
      <c r="C468" s="3">
        <v>200</v>
      </c>
      <c r="D468" s="3">
        <v>0.14000000000000001</v>
      </c>
      <c r="E468" s="3">
        <v>0</v>
      </c>
      <c r="F468" s="3">
        <v>23.56</v>
      </c>
      <c r="G468" s="3">
        <v>94.74</v>
      </c>
    </row>
    <row r="469" spans="1:7" ht="109.9" customHeight="1" x14ac:dyDescent="1.9">
      <c r="A469" s="3"/>
      <c r="B469" s="3" t="s">
        <v>70</v>
      </c>
      <c r="C469" s="3">
        <v>80</v>
      </c>
      <c r="D469" s="3">
        <v>6.08</v>
      </c>
      <c r="E469" s="3">
        <v>0.64</v>
      </c>
      <c r="F469" s="3">
        <v>36</v>
      </c>
      <c r="G469" s="3">
        <v>187.52</v>
      </c>
    </row>
    <row r="470" spans="1:7" ht="109.9" customHeight="1" x14ac:dyDescent="1.9">
      <c r="A470" s="3"/>
      <c r="B470" s="3" t="s">
        <v>9</v>
      </c>
      <c r="C470" s="3">
        <v>60</v>
      </c>
      <c r="D470" s="3">
        <v>3.96</v>
      </c>
      <c r="E470" s="3">
        <v>0.72</v>
      </c>
      <c r="F470" s="3">
        <v>23.76</v>
      </c>
      <c r="G470" s="3">
        <v>115.36</v>
      </c>
    </row>
    <row r="471" spans="1:7" ht="109.9" customHeight="1" x14ac:dyDescent="1.8">
      <c r="A471" s="8"/>
      <c r="B471" s="8" t="s">
        <v>72</v>
      </c>
      <c r="C471" s="8">
        <v>875</v>
      </c>
      <c r="D471" s="8">
        <f>D464+D465+D466+D467+D468+D469+D470</f>
        <v>31.509999999999998</v>
      </c>
      <c r="E471" s="8">
        <f>E464+E465+E466+E467+E468+E469+E470</f>
        <v>32.28</v>
      </c>
      <c r="F471" s="8">
        <f>F464+F465+F466+F467+F468+F469+F470</f>
        <v>134.02000000000001</v>
      </c>
      <c r="G471" s="8">
        <f>G464+G465+G466+G467+G468+G469+G470</f>
        <v>951.95999999999992</v>
      </c>
    </row>
    <row r="472" spans="1:7" ht="109.9" customHeight="1" x14ac:dyDescent="1.9">
      <c r="A472" s="3"/>
      <c r="B472" s="9" t="s">
        <v>10</v>
      </c>
      <c r="C472" s="3"/>
      <c r="D472" s="3"/>
      <c r="E472" s="3"/>
      <c r="F472" s="3"/>
      <c r="G472" s="3"/>
    </row>
    <row r="473" spans="1:7" ht="109.9" customHeight="1" x14ac:dyDescent="1.9">
      <c r="A473" s="3"/>
      <c r="B473" s="3" t="s">
        <v>33</v>
      </c>
      <c r="C473" s="3">
        <v>50</v>
      </c>
      <c r="D473" s="3">
        <v>12.1</v>
      </c>
      <c r="E473" s="3">
        <v>13.8</v>
      </c>
      <c r="F473" s="3">
        <v>27.5</v>
      </c>
      <c r="G473" s="3">
        <v>269</v>
      </c>
    </row>
    <row r="474" spans="1:7" ht="109.9" customHeight="1" x14ac:dyDescent="1.9">
      <c r="A474" s="3"/>
      <c r="B474" s="3" t="s">
        <v>15</v>
      </c>
      <c r="C474" s="3">
        <v>200</v>
      </c>
      <c r="D474" s="3">
        <v>1</v>
      </c>
      <c r="E474" s="3">
        <v>0</v>
      </c>
      <c r="F474" s="3">
        <v>20.2</v>
      </c>
      <c r="G474" s="3">
        <v>92</v>
      </c>
    </row>
    <row r="475" spans="1:7" ht="109.9" customHeight="1" x14ac:dyDescent="1.9">
      <c r="A475" s="3"/>
      <c r="B475" s="3" t="s">
        <v>5</v>
      </c>
      <c r="C475" s="3">
        <v>100</v>
      </c>
      <c r="D475" s="3">
        <v>0.4</v>
      </c>
      <c r="E475" s="3">
        <v>0</v>
      </c>
      <c r="F475" s="3">
        <v>9.8000000000000007</v>
      </c>
      <c r="G475" s="3">
        <v>47</v>
      </c>
    </row>
    <row r="476" spans="1:7" s="2" customFormat="1" ht="109.9" customHeight="1" x14ac:dyDescent="1.8">
      <c r="A476" s="8"/>
      <c r="B476" s="8" t="s">
        <v>72</v>
      </c>
      <c r="C476" s="8">
        <v>350</v>
      </c>
      <c r="D476" s="8">
        <f>D473+D474+D475</f>
        <v>13.5</v>
      </c>
      <c r="E476" s="8">
        <f>E473+E474+E475</f>
        <v>13.8</v>
      </c>
      <c r="F476" s="8">
        <f>F473+F474+F475</f>
        <v>57.5</v>
      </c>
      <c r="G476" s="8">
        <f>G473+G474+G475</f>
        <v>408</v>
      </c>
    </row>
    <row r="477" spans="1:7" ht="109.9" customHeight="1" x14ac:dyDescent="1.9">
      <c r="A477" s="3"/>
      <c r="B477" s="9" t="s">
        <v>11</v>
      </c>
      <c r="C477" s="3"/>
      <c r="D477" s="3"/>
      <c r="E477" s="3"/>
      <c r="F477" s="3"/>
      <c r="G477" s="3"/>
    </row>
    <row r="478" spans="1:7" ht="109.9" customHeight="1" x14ac:dyDescent="1.9">
      <c r="A478" s="3">
        <v>22</v>
      </c>
      <c r="B478" s="3" t="s">
        <v>71</v>
      </c>
      <c r="C478" s="3">
        <v>20</v>
      </c>
      <c r="D478" s="3">
        <v>4.6399999999999997</v>
      </c>
      <c r="E478" s="3">
        <v>5.9</v>
      </c>
      <c r="F478" s="3">
        <v>0</v>
      </c>
      <c r="G478" s="3">
        <v>72.8</v>
      </c>
    </row>
    <row r="479" spans="1:7" ht="109.9" customHeight="1" x14ac:dyDescent="1.9">
      <c r="A479" s="3">
        <v>375</v>
      </c>
      <c r="B479" s="3" t="s">
        <v>165</v>
      </c>
      <c r="C479" s="3">
        <v>100</v>
      </c>
      <c r="D479" s="3">
        <v>2.8</v>
      </c>
      <c r="E479" s="3">
        <v>5.7</v>
      </c>
      <c r="F479" s="3">
        <v>10.199999999999999</v>
      </c>
      <c r="G479" s="3">
        <v>101</v>
      </c>
    </row>
    <row r="480" spans="1:7" ht="109.9" customHeight="1" x14ac:dyDescent="1.9">
      <c r="A480" s="3">
        <v>463</v>
      </c>
      <c r="B480" s="3" t="s">
        <v>82</v>
      </c>
      <c r="C480" s="3">
        <v>180</v>
      </c>
      <c r="D480" s="3">
        <v>2.1</v>
      </c>
      <c r="E480" s="3">
        <v>5.65</v>
      </c>
      <c r="F480" s="3">
        <v>10.1</v>
      </c>
      <c r="G480" s="3">
        <v>86.2</v>
      </c>
    </row>
    <row r="481" spans="1:7" ht="109.9" customHeight="1" x14ac:dyDescent="1.9">
      <c r="A481" s="3" t="s">
        <v>110</v>
      </c>
      <c r="B481" s="3" t="s">
        <v>13</v>
      </c>
      <c r="C481" s="3">
        <v>200</v>
      </c>
      <c r="D481" s="3">
        <v>0.2</v>
      </c>
      <c r="E481" s="3">
        <v>0</v>
      </c>
      <c r="F481" s="3">
        <v>6.5</v>
      </c>
      <c r="G481" s="3">
        <v>28</v>
      </c>
    </row>
    <row r="482" spans="1:7" ht="109.9" customHeight="1" x14ac:dyDescent="1.9">
      <c r="A482" s="3"/>
      <c r="B482" s="3" t="s">
        <v>70</v>
      </c>
      <c r="C482" s="3">
        <v>60</v>
      </c>
      <c r="D482" s="3">
        <v>4.5599999999999996</v>
      </c>
      <c r="E482" s="3">
        <v>0.48</v>
      </c>
      <c r="F482" s="3">
        <v>26</v>
      </c>
      <c r="G482" s="3">
        <v>140.63999999999999</v>
      </c>
    </row>
    <row r="483" spans="1:7" ht="109.9" customHeight="1" x14ac:dyDescent="1.9">
      <c r="A483" s="3"/>
      <c r="B483" s="3" t="s">
        <v>9</v>
      </c>
      <c r="C483" s="3">
        <v>60</v>
      </c>
      <c r="D483" s="3">
        <v>3.96</v>
      </c>
      <c r="E483" s="3">
        <v>0.72</v>
      </c>
      <c r="F483" s="3">
        <v>23.76</v>
      </c>
      <c r="G483" s="3">
        <v>115.36</v>
      </c>
    </row>
    <row r="484" spans="1:7" s="2" customFormat="1" ht="109.9" customHeight="1" x14ac:dyDescent="1.8">
      <c r="A484" s="8"/>
      <c r="B484" s="8" t="s">
        <v>72</v>
      </c>
      <c r="C484" s="8">
        <v>620</v>
      </c>
      <c r="D484" s="8">
        <f>D478+D479+D480+D481+D482+D483</f>
        <v>18.259999999999998</v>
      </c>
      <c r="E484" s="8">
        <f>E478+E479+E480+E481+E482+E483</f>
        <v>18.45</v>
      </c>
      <c r="F484" s="8">
        <f>F478+F479+F480+F481+F482+F483</f>
        <v>76.56</v>
      </c>
      <c r="G484" s="8">
        <f>G478+G479+G480+G481+G482+G483</f>
        <v>544</v>
      </c>
    </row>
    <row r="485" spans="1:7" ht="109.9" customHeight="1" x14ac:dyDescent="1.9">
      <c r="A485" s="3"/>
      <c r="B485" s="9" t="s">
        <v>14</v>
      </c>
      <c r="C485" s="3"/>
      <c r="D485" s="3"/>
      <c r="E485" s="3"/>
      <c r="F485" s="3"/>
      <c r="G485" s="3"/>
    </row>
    <row r="486" spans="1:7" ht="109.9" customHeight="1" x14ac:dyDescent="1.9">
      <c r="A486" s="3"/>
      <c r="B486" s="6" t="s">
        <v>183</v>
      </c>
      <c r="C486" s="3">
        <v>30</v>
      </c>
      <c r="D486" s="3">
        <v>2</v>
      </c>
      <c r="E486" s="3">
        <v>1.4</v>
      </c>
      <c r="F486" s="3">
        <v>15</v>
      </c>
      <c r="G486" s="3">
        <v>58</v>
      </c>
    </row>
    <row r="487" spans="1:7" ht="109.9" customHeight="1" x14ac:dyDescent="1.9">
      <c r="A487" s="3">
        <v>645</v>
      </c>
      <c r="B487" s="3" t="s">
        <v>198</v>
      </c>
      <c r="C487" s="3">
        <v>200</v>
      </c>
      <c r="D487" s="3">
        <v>2.5</v>
      </c>
      <c r="E487" s="3">
        <v>3.15</v>
      </c>
      <c r="F487" s="3">
        <v>4.2</v>
      </c>
      <c r="G487" s="3">
        <v>78</v>
      </c>
    </row>
    <row r="488" spans="1:7" s="2" customFormat="1" ht="109.9" customHeight="1" x14ac:dyDescent="1.8">
      <c r="A488" s="8"/>
      <c r="B488" s="8" t="s">
        <v>72</v>
      </c>
      <c r="C488" s="8">
        <v>230</v>
      </c>
      <c r="D488" s="8">
        <f>D486+D487</f>
        <v>4.5</v>
      </c>
      <c r="E488" s="8">
        <f>E486+E487</f>
        <v>4.55</v>
      </c>
      <c r="F488" s="8">
        <f>F486+F487</f>
        <v>19.2</v>
      </c>
      <c r="G488" s="8">
        <f>G486+G487</f>
        <v>136</v>
      </c>
    </row>
    <row r="489" spans="1:7" ht="109.9" customHeight="1" x14ac:dyDescent="1.8">
      <c r="A489" s="8"/>
      <c r="B489" s="8" t="s">
        <v>182</v>
      </c>
      <c r="C489" s="8"/>
      <c r="D489" s="8">
        <f>D462+D471+D476+D484+D488</f>
        <v>90.269999999999982</v>
      </c>
      <c r="E489" s="8">
        <f>E462+E471+E476+E484+E488</f>
        <v>92.070000000000007</v>
      </c>
      <c r="F489" s="8">
        <f>F462+F471+F476+F484+F488</f>
        <v>383.07</v>
      </c>
      <c r="G489" s="8">
        <f>G462+G471+G476+G484+G488</f>
        <v>2719.9799999999996</v>
      </c>
    </row>
    <row r="490" spans="1:7" ht="109.9" customHeight="1" x14ac:dyDescent="1.9">
      <c r="A490" s="3"/>
      <c r="B490" s="3"/>
      <c r="C490" s="3"/>
      <c r="D490" s="3"/>
      <c r="E490" s="3"/>
      <c r="F490" s="3"/>
      <c r="G490" s="3"/>
    </row>
    <row r="491" spans="1:7" ht="109.9" customHeight="1" x14ac:dyDescent="1.9">
      <c r="A491" s="3"/>
      <c r="B491" s="9" t="s">
        <v>148</v>
      </c>
      <c r="C491" s="3"/>
      <c r="D491" s="3"/>
      <c r="E491" s="3"/>
      <c r="F491" s="3"/>
      <c r="G491" s="3"/>
    </row>
    <row r="492" spans="1:7" ht="109.9" customHeight="1" x14ac:dyDescent="1.9">
      <c r="A492" s="3"/>
      <c r="B492" s="9" t="s">
        <v>155</v>
      </c>
      <c r="C492" s="3"/>
      <c r="D492" s="3" t="s">
        <v>66</v>
      </c>
      <c r="E492" s="3" t="s">
        <v>67</v>
      </c>
      <c r="F492" s="3" t="s">
        <v>68</v>
      </c>
      <c r="G492" s="3" t="s">
        <v>69</v>
      </c>
    </row>
    <row r="493" spans="1:7" ht="109.9" customHeight="1" x14ac:dyDescent="1.9">
      <c r="A493" s="3">
        <v>21</v>
      </c>
      <c r="B493" s="3" t="s">
        <v>0</v>
      </c>
      <c r="C493" s="3">
        <v>10</v>
      </c>
      <c r="D493" s="3">
        <v>0.08</v>
      </c>
      <c r="E493" s="3">
        <v>7.25</v>
      </c>
      <c r="F493" s="3">
        <v>0.13</v>
      </c>
      <c r="G493" s="3">
        <v>66</v>
      </c>
    </row>
    <row r="494" spans="1:7" ht="109.9" customHeight="1" x14ac:dyDescent="1.9">
      <c r="A494" s="3">
        <v>22</v>
      </c>
      <c r="B494" s="3" t="s">
        <v>71</v>
      </c>
      <c r="C494" s="3">
        <v>20</v>
      </c>
      <c r="D494" s="3">
        <v>4.6399999999999997</v>
      </c>
      <c r="E494" s="3">
        <v>5.9</v>
      </c>
      <c r="F494" s="3">
        <v>0</v>
      </c>
      <c r="G494" s="3">
        <v>72.8</v>
      </c>
    </row>
    <row r="495" spans="1:7" ht="109.9" customHeight="1" x14ac:dyDescent="1.9">
      <c r="A495" s="3" t="s">
        <v>107</v>
      </c>
      <c r="B495" s="3" t="s">
        <v>170</v>
      </c>
      <c r="C495" s="3" t="s">
        <v>17</v>
      </c>
      <c r="D495" s="3">
        <v>9.1999999999999993</v>
      </c>
      <c r="E495" s="3">
        <v>8.1</v>
      </c>
      <c r="F495" s="3">
        <v>37.799999999999997</v>
      </c>
      <c r="G495" s="3">
        <v>209</v>
      </c>
    </row>
    <row r="496" spans="1:7" ht="109.9" customHeight="1" x14ac:dyDescent="1.9">
      <c r="A496" s="3" t="s">
        <v>123</v>
      </c>
      <c r="B496" s="3" t="s">
        <v>98</v>
      </c>
      <c r="C496" s="3">
        <v>200</v>
      </c>
      <c r="D496" s="3">
        <v>1.6</v>
      </c>
      <c r="E496" s="3">
        <v>0.9</v>
      </c>
      <c r="F496" s="3">
        <v>10.119999999999999</v>
      </c>
      <c r="G496" s="3">
        <v>87</v>
      </c>
    </row>
    <row r="497" spans="1:7" ht="109.9" customHeight="1" x14ac:dyDescent="1.9">
      <c r="A497" s="3"/>
      <c r="B497" s="3" t="s">
        <v>5</v>
      </c>
      <c r="C497" s="3">
        <v>150</v>
      </c>
      <c r="D497" s="3">
        <v>0.4</v>
      </c>
      <c r="E497" s="3">
        <v>0</v>
      </c>
      <c r="F497" s="3">
        <v>9.8000000000000007</v>
      </c>
      <c r="G497" s="3">
        <v>47</v>
      </c>
    </row>
    <row r="498" spans="1:7" ht="109.9" customHeight="1" x14ac:dyDescent="1.9">
      <c r="A498" s="3"/>
      <c r="B498" s="3" t="s">
        <v>70</v>
      </c>
      <c r="C498" s="3">
        <v>60</v>
      </c>
      <c r="D498" s="3">
        <v>4.5599999999999996</v>
      </c>
      <c r="E498" s="3">
        <v>0.48</v>
      </c>
      <c r="F498" s="3">
        <v>26</v>
      </c>
      <c r="G498" s="3">
        <v>140.63999999999999</v>
      </c>
    </row>
    <row r="499" spans="1:7" ht="109.9" customHeight="1" x14ac:dyDescent="1.9">
      <c r="A499" s="3"/>
      <c r="B499" s="3" t="s">
        <v>9</v>
      </c>
      <c r="C499" s="3">
        <v>30</v>
      </c>
      <c r="D499" s="3">
        <v>1.98</v>
      </c>
      <c r="E499" s="3">
        <v>0.36</v>
      </c>
      <c r="F499" s="3">
        <v>11.88</v>
      </c>
      <c r="G499" s="3">
        <v>57.68</v>
      </c>
    </row>
    <row r="500" spans="1:7" s="2" customFormat="1" ht="109.9" customHeight="1" x14ac:dyDescent="1.8">
      <c r="A500" s="8"/>
      <c r="B500" s="8" t="s">
        <v>72</v>
      </c>
      <c r="C500" s="8">
        <v>680</v>
      </c>
      <c r="D500" s="8">
        <f>D493+D494+D495+D496+D497+D498+D499</f>
        <v>22.459999999999997</v>
      </c>
      <c r="E500" s="8">
        <f>E493+E494+E495+E496+E497+E498+E499</f>
        <v>22.99</v>
      </c>
      <c r="F500" s="8">
        <f>F493+F494+F495+F496+F497+F498+F499</f>
        <v>95.72999999999999</v>
      </c>
      <c r="G500" s="8">
        <f>G493+G494+G495+G496+G497+G498+G499</f>
        <v>680.12</v>
      </c>
    </row>
    <row r="501" spans="1:7" ht="109.9" customHeight="1" x14ac:dyDescent="1.9">
      <c r="A501" s="3"/>
      <c r="B501" s="9" t="s">
        <v>6</v>
      </c>
      <c r="C501" s="3"/>
      <c r="D501" s="3"/>
      <c r="E501" s="3"/>
      <c r="F501" s="3"/>
      <c r="G501" s="3"/>
    </row>
    <row r="502" spans="1:7" ht="109.9" customHeight="1" x14ac:dyDescent="1.9">
      <c r="A502" s="3" t="s">
        <v>2</v>
      </c>
      <c r="B502" s="3" t="s">
        <v>103</v>
      </c>
      <c r="C502" s="3">
        <v>100</v>
      </c>
      <c r="D502" s="3">
        <v>0.8</v>
      </c>
      <c r="E502" s="3">
        <v>9</v>
      </c>
      <c r="F502" s="3">
        <v>3.4</v>
      </c>
      <c r="G502" s="3">
        <v>97.9</v>
      </c>
    </row>
    <row r="503" spans="1:7" ht="109.9" customHeight="1" x14ac:dyDescent="1.9">
      <c r="A503" s="3" t="s">
        <v>149</v>
      </c>
      <c r="B503" s="3" t="s">
        <v>89</v>
      </c>
      <c r="C503" s="3" t="s">
        <v>152</v>
      </c>
      <c r="D503" s="3">
        <v>7.3</v>
      </c>
      <c r="E503" s="3">
        <v>9.6999999999999993</v>
      </c>
      <c r="F503" s="3">
        <v>7.5</v>
      </c>
      <c r="G503" s="3">
        <v>113.79</v>
      </c>
    </row>
    <row r="504" spans="1:7" ht="109.9" customHeight="1" x14ac:dyDescent="1.9">
      <c r="A504" s="3">
        <v>740</v>
      </c>
      <c r="B504" s="3" t="s">
        <v>45</v>
      </c>
      <c r="C504" s="3">
        <v>100</v>
      </c>
      <c r="D504" s="3">
        <v>7.36</v>
      </c>
      <c r="E504" s="3">
        <v>6.72</v>
      </c>
      <c r="F504" s="3">
        <v>12</v>
      </c>
      <c r="G504" s="3">
        <v>137.27000000000001</v>
      </c>
    </row>
    <row r="505" spans="1:7" ht="109.9" customHeight="1" x14ac:dyDescent="1.9">
      <c r="A505" s="3">
        <v>469</v>
      </c>
      <c r="B505" s="3" t="s">
        <v>131</v>
      </c>
      <c r="C505" s="3">
        <v>180</v>
      </c>
      <c r="D505" s="3">
        <v>6.02</v>
      </c>
      <c r="E505" s="3">
        <v>5.45</v>
      </c>
      <c r="F505" s="3">
        <v>19.600000000000001</v>
      </c>
      <c r="G505" s="3">
        <v>172.2</v>
      </c>
    </row>
    <row r="506" spans="1:7" ht="109.9" customHeight="1" x14ac:dyDescent="1.9">
      <c r="A506" s="3" t="s">
        <v>2</v>
      </c>
      <c r="B506" s="3" t="s">
        <v>85</v>
      </c>
      <c r="C506" s="3">
        <v>200</v>
      </c>
      <c r="D506" s="3">
        <v>0</v>
      </c>
      <c r="E506" s="3">
        <v>0</v>
      </c>
      <c r="F506" s="3">
        <v>32</v>
      </c>
      <c r="G506" s="3">
        <v>128</v>
      </c>
    </row>
    <row r="507" spans="1:7" ht="109.9" customHeight="1" x14ac:dyDescent="1.9">
      <c r="A507" s="3"/>
      <c r="B507" s="3" t="s">
        <v>70</v>
      </c>
      <c r="C507" s="3">
        <v>80</v>
      </c>
      <c r="D507" s="3">
        <v>6.08</v>
      </c>
      <c r="E507" s="3">
        <v>0.64</v>
      </c>
      <c r="F507" s="3">
        <v>36</v>
      </c>
      <c r="G507" s="3">
        <v>187.52</v>
      </c>
    </row>
    <row r="508" spans="1:7" ht="109.9" customHeight="1" x14ac:dyDescent="1.9">
      <c r="A508" s="3"/>
      <c r="B508" s="3" t="s">
        <v>9</v>
      </c>
      <c r="C508" s="3">
        <v>60</v>
      </c>
      <c r="D508" s="3">
        <v>3.96</v>
      </c>
      <c r="E508" s="3">
        <v>0.72</v>
      </c>
      <c r="F508" s="3">
        <v>23.76</v>
      </c>
      <c r="G508" s="3">
        <v>115.36</v>
      </c>
    </row>
    <row r="509" spans="1:7" ht="109.9" customHeight="1" x14ac:dyDescent="1.8">
      <c r="A509" s="8"/>
      <c r="B509" s="8" t="s">
        <v>72</v>
      </c>
      <c r="C509" s="8">
        <v>855</v>
      </c>
      <c r="D509" s="8">
        <f>D502+D503+D504+D505+D506+D507+D508</f>
        <v>31.520000000000003</v>
      </c>
      <c r="E509" s="8">
        <f>E502+E503+E504+E505+E506+E507+E508</f>
        <v>32.229999999999997</v>
      </c>
      <c r="F509" s="8">
        <f>F502+F503+F504+F505+F506+F507+F508</f>
        <v>134.26</v>
      </c>
      <c r="G509" s="8">
        <f>G502+G503+G504+G505+G506+G507+G508</f>
        <v>952.04000000000008</v>
      </c>
    </row>
    <row r="510" spans="1:7" ht="109.9" customHeight="1" x14ac:dyDescent="1.9">
      <c r="A510" s="3"/>
      <c r="B510" s="9" t="s">
        <v>10</v>
      </c>
      <c r="C510" s="3"/>
      <c r="D510" s="3"/>
      <c r="E510" s="3"/>
      <c r="F510" s="3"/>
      <c r="G510" s="3"/>
    </row>
    <row r="511" spans="1:7" ht="109.9" customHeight="1" x14ac:dyDescent="1.9">
      <c r="A511" s="3"/>
      <c r="B511" s="3" t="s">
        <v>88</v>
      </c>
      <c r="C511" s="3">
        <v>75</v>
      </c>
      <c r="D511" s="3">
        <v>12.1</v>
      </c>
      <c r="E511" s="3">
        <v>13.8</v>
      </c>
      <c r="F511" s="3">
        <v>27.5</v>
      </c>
      <c r="G511" s="3">
        <v>269</v>
      </c>
    </row>
    <row r="512" spans="1:7" ht="109.9" customHeight="1" x14ac:dyDescent="1.9">
      <c r="A512" s="3"/>
      <c r="B512" s="3" t="s">
        <v>15</v>
      </c>
      <c r="C512" s="3">
        <v>200</v>
      </c>
      <c r="D512" s="3">
        <v>1</v>
      </c>
      <c r="E512" s="3">
        <v>0</v>
      </c>
      <c r="F512" s="3">
        <v>20.2</v>
      </c>
      <c r="G512" s="3">
        <v>92</v>
      </c>
    </row>
    <row r="513" spans="1:7" ht="109.9" customHeight="1" x14ac:dyDescent="1.9">
      <c r="A513" s="3"/>
      <c r="B513" s="3" t="s">
        <v>5</v>
      </c>
      <c r="C513" s="3">
        <v>100</v>
      </c>
      <c r="D513" s="3">
        <v>0.4</v>
      </c>
      <c r="E513" s="3">
        <v>0</v>
      </c>
      <c r="F513" s="3">
        <v>9.8000000000000007</v>
      </c>
      <c r="G513" s="3">
        <v>47</v>
      </c>
    </row>
    <row r="514" spans="1:7" ht="109.9" customHeight="1" x14ac:dyDescent="1.8">
      <c r="A514" s="9"/>
      <c r="B514" s="11" t="s">
        <v>72</v>
      </c>
      <c r="C514" s="11">
        <v>375</v>
      </c>
      <c r="D514" s="11">
        <f>D511+D512+D513</f>
        <v>13.5</v>
      </c>
      <c r="E514" s="11">
        <f>E511+E512+E513</f>
        <v>13.8</v>
      </c>
      <c r="F514" s="11">
        <f>F511+F512+F513</f>
        <v>57.5</v>
      </c>
      <c r="G514" s="11">
        <f>G511+G512+G513</f>
        <v>408</v>
      </c>
    </row>
    <row r="515" spans="1:7" ht="109.9" customHeight="1" x14ac:dyDescent="1.9">
      <c r="A515" s="3"/>
      <c r="B515" s="9" t="s">
        <v>11</v>
      </c>
      <c r="C515" s="3"/>
      <c r="D515" s="3"/>
      <c r="E515" s="3"/>
      <c r="F515" s="3"/>
      <c r="G515" s="3"/>
    </row>
    <row r="516" spans="1:7" ht="109.9" customHeight="1" x14ac:dyDescent="1.9">
      <c r="A516" s="3">
        <v>21</v>
      </c>
      <c r="B516" s="3" t="s">
        <v>0</v>
      </c>
      <c r="C516" s="3">
        <v>10</v>
      </c>
      <c r="D516" s="3">
        <v>0.08</v>
      </c>
      <c r="E516" s="3">
        <v>7.25</v>
      </c>
      <c r="F516" s="3">
        <v>0.13</v>
      </c>
      <c r="G516" s="3">
        <v>66</v>
      </c>
    </row>
    <row r="517" spans="1:7" ht="109.9" customHeight="1" x14ac:dyDescent="1.9">
      <c r="A517" s="3">
        <v>394</v>
      </c>
      <c r="B517" s="3" t="s">
        <v>181</v>
      </c>
      <c r="C517" s="3">
        <v>280</v>
      </c>
      <c r="D517" s="3">
        <v>11.2</v>
      </c>
      <c r="E517" s="3">
        <v>10.3</v>
      </c>
      <c r="F517" s="3">
        <v>32.1</v>
      </c>
      <c r="G517" s="3">
        <v>251.7</v>
      </c>
    </row>
    <row r="518" spans="1:7" ht="109.9" customHeight="1" x14ac:dyDescent="1.9">
      <c r="A518" s="3" t="s">
        <v>110</v>
      </c>
      <c r="B518" s="3" t="s">
        <v>13</v>
      </c>
      <c r="C518" s="3">
        <v>200</v>
      </c>
      <c r="D518" s="3">
        <v>0.2</v>
      </c>
      <c r="E518" s="3">
        <v>0</v>
      </c>
      <c r="F518" s="3">
        <v>6.5</v>
      </c>
      <c r="G518" s="3">
        <v>28</v>
      </c>
    </row>
    <row r="519" spans="1:7" ht="109.9" customHeight="1" x14ac:dyDescent="1.9">
      <c r="A519" s="3"/>
      <c r="B519" s="3" t="s">
        <v>70</v>
      </c>
      <c r="C519" s="3">
        <v>60</v>
      </c>
      <c r="D519" s="3">
        <v>4.5599999999999996</v>
      </c>
      <c r="E519" s="3">
        <v>0.48</v>
      </c>
      <c r="F519" s="3">
        <v>26</v>
      </c>
      <c r="G519" s="3">
        <v>140.63999999999999</v>
      </c>
    </row>
    <row r="520" spans="1:7" ht="109.9" customHeight="1" x14ac:dyDescent="1.9">
      <c r="A520" s="3"/>
      <c r="B520" s="3" t="s">
        <v>9</v>
      </c>
      <c r="C520" s="3">
        <v>30</v>
      </c>
      <c r="D520" s="3">
        <v>1.98</v>
      </c>
      <c r="E520" s="3">
        <v>0.36</v>
      </c>
      <c r="F520" s="3">
        <v>11.88</v>
      </c>
      <c r="G520" s="3">
        <v>57.68</v>
      </c>
    </row>
    <row r="521" spans="1:7" ht="109.9" customHeight="1" x14ac:dyDescent="1.8">
      <c r="A521" s="8"/>
      <c r="B521" s="8" t="s">
        <v>72</v>
      </c>
      <c r="C521" s="8">
        <v>580</v>
      </c>
      <c r="D521" s="8">
        <f>D516+D517+D518+D519+D520</f>
        <v>18.02</v>
      </c>
      <c r="E521" s="8">
        <f>E516+E517+E518+E519+E520</f>
        <v>18.39</v>
      </c>
      <c r="F521" s="8">
        <f>F516+F517+F518+F519+F520</f>
        <v>76.61</v>
      </c>
      <c r="G521" s="8">
        <f>G516+G517+G518+G519+G520</f>
        <v>544.02</v>
      </c>
    </row>
    <row r="522" spans="1:7" ht="109.9" customHeight="1" x14ac:dyDescent="1.9">
      <c r="A522" s="3"/>
      <c r="B522" s="9" t="s">
        <v>14</v>
      </c>
      <c r="C522" s="3"/>
      <c r="D522" s="3"/>
      <c r="E522" s="3"/>
      <c r="F522" s="3"/>
      <c r="G522" s="3"/>
    </row>
    <row r="523" spans="1:7" ht="109.9" customHeight="1" x14ac:dyDescent="1.9">
      <c r="A523" s="3"/>
      <c r="B523" s="6" t="s">
        <v>183</v>
      </c>
      <c r="C523" s="3">
        <v>30</v>
      </c>
      <c r="D523" s="3">
        <v>2</v>
      </c>
      <c r="E523" s="3">
        <v>1.4</v>
      </c>
      <c r="F523" s="3">
        <v>15</v>
      </c>
      <c r="G523" s="3">
        <v>58</v>
      </c>
    </row>
    <row r="524" spans="1:7" ht="109.9" customHeight="1" x14ac:dyDescent="1.9">
      <c r="A524" s="3">
        <v>645</v>
      </c>
      <c r="B524" s="3" t="s">
        <v>198</v>
      </c>
      <c r="C524" s="3">
        <v>200</v>
      </c>
      <c r="D524" s="3">
        <v>2.5</v>
      </c>
      <c r="E524" s="3">
        <v>3.15</v>
      </c>
      <c r="F524" s="3">
        <v>4.2</v>
      </c>
      <c r="G524" s="3">
        <v>78</v>
      </c>
    </row>
    <row r="525" spans="1:7" s="2" customFormat="1" ht="109.9" customHeight="1" x14ac:dyDescent="1.8">
      <c r="A525" s="8"/>
      <c r="B525" s="8" t="s">
        <v>72</v>
      </c>
      <c r="C525" s="8">
        <v>230</v>
      </c>
      <c r="D525" s="8">
        <f>D523+D524</f>
        <v>4.5</v>
      </c>
      <c r="E525" s="8">
        <f>E523+E524</f>
        <v>4.55</v>
      </c>
      <c r="F525" s="8">
        <f>F523+F524</f>
        <v>19.2</v>
      </c>
      <c r="G525" s="8">
        <f>G523+G524</f>
        <v>136</v>
      </c>
    </row>
    <row r="526" spans="1:7" s="2" customFormat="1" ht="109.9" customHeight="1" x14ac:dyDescent="1.8">
      <c r="A526" s="8"/>
      <c r="B526" s="8" t="s">
        <v>182</v>
      </c>
      <c r="C526" s="8"/>
      <c r="D526" s="8">
        <f>D500+D509+D514++D521+D525</f>
        <v>90</v>
      </c>
      <c r="E526" s="8">
        <f>E500+E509+E514++E521+E525</f>
        <v>91.96</v>
      </c>
      <c r="F526" s="8">
        <f>F500+F509+F514++F521+F525</f>
        <v>383.3</v>
      </c>
      <c r="G526" s="8">
        <f>G500+G509+G514++G521+G525</f>
        <v>2720.1800000000003</v>
      </c>
    </row>
    <row r="527" spans="1:7" ht="109.9" customHeight="1" x14ac:dyDescent="1.8">
      <c r="A527" s="8"/>
      <c r="B527" s="8" t="s">
        <v>90</v>
      </c>
      <c r="C527" s="8"/>
      <c r="D527" s="8">
        <f>D41+D79+D117+D154+D191+D228+D266+D304+D341+D378+D416+D452+D489+D526</f>
        <v>1262.27</v>
      </c>
      <c r="E527" s="8">
        <f>E41+E79+E117+E154+E191+E228+E266+E304+E341+E378+E416+E452+E489+E526</f>
        <v>1287.99</v>
      </c>
      <c r="F527" s="8">
        <f>F41+F79+F117+F154+F191+F228+F266+F304+F341+F378+F416+F452+F489+F526</f>
        <v>5361.48</v>
      </c>
      <c r="G527" s="8">
        <f>G41+G79+G117+G154+G191+G228+G266+G304+G341+G378+G416+G452+G489+G526</f>
        <v>38081.1</v>
      </c>
    </row>
    <row r="528" spans="1:7" ht="109.9" customHeight="1" x14ac:dyDescent="1.8">
      <c r="A528" s="8"/>
      <c r="B528" s="8" t="s">
        <v>91</v>
      </c>
      <c r="C528" s="8"/>
      <c r="D528" s="8">
        <f>SUM(D527/14)</f>
        <v>90.162142857142854</v>
      </c>
      <c r="E528" s="8">
        <f>SUM(E527/14)</f>
        <v>91.999285714285719</v>
      </c>
      <c r="F528" s="8">
        <f>SUM(F527/14)</f>
        <v>382.9628571428571</v>
      </c>
      <c r="G528" s="8">
        <f>SUM(G527/14)</f>
        <v>2720.0785714285712</v>
      </c>
    </row>
    <row r="529" spans="1:7" ht="109.9" customHeight="1" x14ac:dyDescent="1.9">
      <c r="A529" s="3"/>
      <c r="B529" s="3"/>
      <c r="C529" s="3"/>
      <c r="D529" s="3"/>
      <c r="E529" s="3"/>
      <c r="F529" s="3"/>
      <c r="G529" s="3"/>
    </row>
  </sheetData>
  <printOptions horizontalCentered="1" verticalCentered="1"/>
  <pageMargins left="0.35" right="0.17" top="0.31496062992125984" bottom="0.35433070866141736" header="0" footer="0"/>
  <pageSetup paperSize="9" scale="10" fitToWidth="0" fitToHeight="0" orientation="landscape" verticalDpi="300" r:id="rId1"/>
  <rowBreaks count="13" manualBreakCount="13">
    <brk id="42" max="6" man="1"/>
    <brk id="79" max="6" man="1"/>
    <brk id="117" max="6" man="1"/>
    <brk id="154" max="16383" man="1"/>
    <brk id="191" max="6" man="1"/>
    <brk id="228" max="6" man="1"/>
    <brk id="266" max="6" man="1"/>
    <brk id="304" max="6" man="1"/>
    <brk id="341" max="6" man="1"/>
    <brk id="378" max="6" man="1"/>
    <brk id="416" max="6" man="1"/>
    <brk id="452" max="6" man="1"/>
    <brk id="489" max="6" man="1"/>
  </rowBreaks>
  <tableParts count="2">
    <tablePart r:id="rId2"/>
    <tablePart r:id="rId3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IV4zM0ujlgWrZvMVksNbMXyUpjW4fWJB2+Dmudgodxc=</DigestValue>
    </Reference>
    <Reference URI="#idOfficeObject" Type="http://www.w3.org/2000/09/xmldsig#Object">
      <DigestMethod Algorithm="urn:ietf:params:xml:ns:cpxmlsec:algorithms:gostr34112012-256"/>
      <DigestValue>H+AmYYQ8ys+nGY7jL0a0il0H/rYwSoIxZYm7xNpY848=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o36JtOxQVUrJ/45RVlDLvW2DehLjkoD63uP1risWTo0=</DigestValue>
    </Reference>
  </SignedInfo>
  <SignatureValue>JTowTAkhNjCaWFE3Jb9xGEyk+ZAtgUSbddjCyJrvQPb5RHolhS2IUmMk4xuQLkXT
Y4E96/AB+KD9JHRotyYfMg==</SignatureValue>
  <KeyInfo>
    <X509Data>
      <X509Certificate>MIILVDCCCwGgAwIBAgIRAJh98jlyv3aqu3CL/kZVPNAwCgYIKoUDBwEBAwIwggFX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gdGB0LjQuDAeFw0yMzAzMTYwNjQzMDBaFw0yNDA2MDgwNjQzMDBaMIIEZTELMAkG
A1UEBhMCUlUxMDAuBgNVBAgMJ9Ch0LLQtdGA0LTQu9C+0LLRgdC60LDRjyDQvtCx
0LvQsNGB0YLRjDE0MDIGA1UECQwr0YPQuy4g0KDQtdGB0L/Rg9Cx0LvQuNC60LDQ
vdGB0LrQsNGPLCDQtC4gMTElMCMGA1UEBwwc0LMuINCV0LrQsNGC0LXRgNC40L3Q
sdGD0YDQszEZMBcGA1UEDAwQ0JTQuNGA0LXQutGC0L7RgDGCAWcwggFjBgNVBAoM
ggFa0JPQntCh0KPQlNCQ0KDQodCi0JLQldCd0J3QntCVINCR0K7QlNCW0JXQotCd
0J7QlSDQntCR0KnQldCe0JHQoNCQ0JfQntCS0JDQotCV0JvQrNCd0J7QlSDQo9Cn
0KDQldCW0JTQldCd0JjQlSDQodCS0JXQoNCU0JvQntCS0KHQmtCe0Jkg0J7QkdCb
0JDQodCi0JggItCV0JrQkNCi0JXQoNCY0J3QkdCj0KDQk9Ch0JrQkNCvINCo0JrQ
ntCb0JAt0JjQndCi0JXQoNCd0JDQoiDihJYxMywg0KDQldCQ0JvQmNCX0KPQrtCp
0JDQryDQkNCU0JDQn9Ci0JjQoNCe0JLQkNCd0J3Qq9CVINCe0KHQndCe0JLQndCr
0JUg0J7QkdCp0JXQntCR0KDQkNCX0J7QktCQ0KLQldCb0KzQndCr0JUg0J/QoNCe
0JPQoNCQ0JzQnNCrIjEYMBYGBSqFA2QBEg0xMDI2NjA1NjI5MTYwMRYwFAYFKoUD
ZAMSCzA1NTEwMTEwMTg5MRUwEwYFKoUDZAQSCjY2NjMwNTgyMzkxGjAYBggqhQMD
gQMBARIMNjY3MzI5NzIxMzAwMSIwIAYJKoZIhvcNAQkBFhNpbnRlcm5hdDEyNkBt
YWlsLnJ1MTAwLgYDVQQqDCfQotCw0YLRjNGP0L3QsCDQktC70LDQtNC40LzQuNGA
0L7QstC90LAxGzAZBgNVBAQMEtCp0LXRgNCx0LDQutC+0LLQsDGCAWcwggFjBgNV
BAMMggFa0JPQntCh0KPQlNCQ0KDQodCi0JLQldCd0J3QntCVINCR0K7QlNCW0JXQ
otCd0J7QlSDQntCR0KnQldCe0JHQoNCQ0JfQntCS0JDQotCV0JvQrNCd0J7QlSDQ
o9Cn0KDQldCW0JTQldCd0JjQlSDQodCS0JXQoNCU0JvQntCS0KHQmtCe0Jkg0J7Q
kdCb0JDQodCi0JggItCV0JrQkNCi0JXQoNCY0J3QkdCj0KDQk9Ch0JrQkNCvINCo
0JrQntCb0JAt0JjQndCi0JXQoNCd0JDQoiDihJYxMywg0KDQldCQ0JvQmNCX0KPQ
rtCp0JDQryDQkNCU0JDQn9Ci0JjQoNCe0JLQkNCd0J3Qq9CVINCe0KHQndCe0JLQ
ndCr0JUg0J7QkdCp0JXQntCR0KDQkNCX0J7QktCQ0KLQldCb0KzQndCr0JUg0J/Q
oNCe0JPQoNCQ0JzQnNCrIjBmMB8GCCqFAwcBAQEBMBMGByqFAwICJAAGCCqFAwcB
AQICA0MABEDhkzUeWGjgoVWei29ZlCSYC0MTH5nLRIugJ62CAwT+usj7C4lkk4jy
NP8LQ0iAFMXWSB7hnMrSv68GfZJ3nFfOo4IEjTCCBIkwDgYDVR0PAQH/BAQDAgP4
MBMGA1UdJQQMMAoGCCsGAQUFBwMCMB0GA1UdIAQWMBQwCAYGKoUDZHEBMAgGBiqF
A2RxAjAMBgUqhQNkcgQDAgEAMC0GBSqFA2RvBCQMItCa0YDQuNC/0YLQvtCf0YDQ
viBDU1AgKDUuMC4xMjAwMCkwggGJBgUqhQNkcASCAX4wggF6DIGH0J/RgNC+0LPR
gNCw0LzQvNC90L4t0LDQv9C/0LDRgNCw0YLQvdGL0Lkg0LrQvtC80L/Qu9C10LrR
gSBWaVBOZXQgUEtJIFNlcnZpY2UgKNC90LAg0LDQv9C/0LDRgNCw0YLQvdC+0Lkg
0L/Qu9Cw0YLRhNC+0YDQvNC1IEhTTSAyMDAwUTIpDGjQn9GA0L7Qs9GA0LDQvNC8
0L3Qvi3QsNC/0L/QsNGA0LDRgtC90YvQuSDQutC+0LzQv9C70LXQutGBIMKr0K7Q
vdC40YHQtdGA0YIt0JPQntCh0KLCuy4g0JLQtdGA0YHQuNGPIDQuMAxO0KHQtdGA
0YLQuNGE0LjQutCw0YIg0YHQvtC+0YLQstC10YLRgdGC0LLQuNGPIOKEltCh0KQv
MTI0LTM3NDMg0L7RgiAwNC4wOS4yMDE5DDTQl9Cw0LrQu9GO0YfQtdC90LjQtSDi
hJYgMTQ5LzcvNi80NTIg0L7RgiAzMC4xMi4yMDIxMGYGA1UdHwRfMF0wLqAsoCqG
KGh0dHA6Ly9jcmwucm9za2F6bmEucnUvY3JsL3VjZmtfMjAyMi5jcmwwK6ApoCeG
JWh0dHA6Ly9jcmwuZmsubG9jYWwvY3JsL3VjZmtfMjAyMi5jcmwwdwYIKwYBBQUH
AQEEazBpMDQGCCsGAQUFBzAChihodHRwOi8vY3JsLnJvc2them5hLnJ1L2NybC91
Y2ZrXzIwMjIuY3J0MDEGCCsGAQUFBzAChiVodHRwOi8vY3JsLmZrLmxvY2FsL2Ny
bC91Y2ZrXzIwMjIuY3J0MB0GA1UdDgQWBBTrUfDCh95+eVywYVOaSbz9XlFclzCC
AXcGA1UdIwSCAW4wggFqgBQdgCbSiWLnBIGPHkroq3KSdi3dPaGCAUOkggE/MIIB
OzEhMB8GCSqGSIb3DQEJARYSZGl0QGRpZ2l0YWwuZ292LnJ1MQswCQYDVQQGEwJS
VTEYMBYGA1UECAwPNzcg0JzQvtGB0LrQstCwMRkwFwYDVQQHDBDQsy4g0JzQvtGB
0LrQstCwMVMwUQYDVQQJDErQn9GA0LXRgdC90LXQvdGB0LrQsNGPINC90LDQsdC1
0YDQtdC20L3QsNGPLCDQtNC+0LwgMTAsINGB0YLRgNC+0LXQvdC40LUgMjEmMCQG
A1UECgwd0JzQuNC90YbQuNGE0YDRiyDQoNC+0YHRgdC40LgxGDAWBgUqhQNkARIN
MTA0NzcwMjAyNjcwMTEVMBMGBSqFA2QEEgo3NzEwNDc0Mzc1MSYwJAYDVQQDDB3Q
nNC40L3RhtC40YTRgNGLINCg0L7RgdGB0LjQuIILAM/o/2EAAAAABfYwCgYIKoUD
BwEBAwIDQQDCdtLOAfgRC09bqYFLHeb+tLGq6A2JbfrXf0wZGtNIjP4fGKHbanaO
cYEIAPOBt8jo5Tz5cuai+EaIqNBGg7z5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YVCpPktzUw360WirKbSshhtE8n4=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DYmJxznbQErVW9xf9bArpggP0XM=</DigestValue>
      </Reference>
      <Reference URI="/xl/sharedStrings.xml?ContentType=application/vnd.openxmlformats-officedocument.spreadsheetml.sharedStrings+xml">
        <DigestMethod Algorithm="http://www.w3.org/2000/09/xmldsig#sha1"/>
        <DigestValue>H92WITCeUmHczo7p+XsG9IKrE/E=</DigestValue>
      </Reference>
      <Reference URI="/xl/styles.xml?ContentType=application/vnd.openxmlformats-officedocument.spreadsheetml.styles+xml">
        <DigestMethod Algorithm="http://www.w3.org/2000/09/xmldsig#sha1"/>
        <DigestValue>NBbCZ6IpstP4AnfSPTVLDoa5tDI=</DigestValue>
      </Reference>
      <Reference URI="/xl/tables/table1.xml?ContentType=application/vnd.openxmlformats-officedocument.spreadsheetml.table+xml">
        <DigestMethod Algorithm="http://www.w3.org/2000/09/xmldsig#sha1"/>
        <DigestValue>AbrMTjJJ3+egHlwsiPmrGxLCx0A=</DigestValue>
      </Reference>
      <Reference URI="/xl/tables/table2.xml?ContentType=application/vnd.openxmlformats-officedocument.spreadsheetml.table+xml">
        <DigestMethod Algorithm="http://www.w3.org/2000/09/xmldsig#sha1"/>
        <DigestValue>bCt1ipxBYQspc88RzCm9aCqCXzE=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siZYBUvDgMdKUcLy7O5TusOwtVM=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I/Nz+c0Xxh4SLMPuO+r8MpxXdRM=</DigestValue>
      </Reference>
      <Reference URI="/xl/worksheets/sheet1.xml?ContentType=application/vnd.openxmlformats-officedocument.spreadsheetml.worksheet+xml">
        <DigestMethod Algorithm="http://www.w3.org/2000/09/xmldsig#sha1"/>
        <DigestValue>HmeKcFZ06A5YzJ1XjJVcGFXwJVE=</DigestValue>
      </Reference>
    </Manifest>
    <SignatureProperties>
      <SignatureProperty Id="idSignatureTime" Target="#idPackageSignature">
        <mdssi:SignatureTime>
          <mdssi:Format>YYYY-MM-DDThh:mm:ssTZD</mdssi:Format>
          <mdssi:Value>2023-08-29T09:46:35Z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2023-08-29T09:46:35Z</xd:SigningTime>
          <xd:SigningCertificate>
            <xd:Cert>
              <xd:CertDigest>
                <DigestMethod Algorithm="http://www.w3.org/2000/09/xmldsig#sha1"/>
                <DigestValue>T6o8TKNy9dQc+jcOj3NPk24xXOE=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202696605361266169492132475633036246224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5-10кл.</vt:lpstr>
      <vt:lpstr>'сентябрь 5-10кл.'!Область_печати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Natasha</cp:lastModifiedBy>
  <cp:lastPrinted>2023-08-25T11:43:43Z</cp:lastPrinted>
  <dcterms:created xsi:type="dcterms:W3CDTF">2021-02-04T06:33:34Z</dcterms:created>
  <dcterms:modified xsi:type="dcterms:W3CDTF">2023-08-29T09:45:29Z</dcterms:modified>
</cp:coreProperties>
</file>