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490" windowHeight="7980"/>
  </bookViews>
  <sheets>
    <sheet name="март 5-10кл." sheetId="9" r:id="rId1"/>
  </sheets>
  <definedNames>
    <definedName name="_xlnm.Print_Area" localSheetId="0">'март 5-10кл.'!$A$1:$H$506</definedName>
  </definedNames>
  <calcPr calcId="145621"/>
</workbook>
</file>

<file path=xl/calcChain.xml><?xml version="1.0" encoding="utf-8"?>
<calcChain xmlns="http://schemas.openxmlformats.org/spreadsheetml/2006/main">
  <c r="H251" i="9" l="1"/>
  <c r="H59" i="9"/>
  <c r="G59" i="9"/>
  <c r="F59" i="9"/>
  <c r="E59" i="9"/>
  <c r="D59" i="9"/>
  <c r="H239" i="9"/>
  <c r="G239" i="9"/>
  <c r="F239" i="9"/>
  <c r="E239" i="9"/>
  <c r="H244" i="9"/>
  <c r="G244" i="9"/>
  <c r="F244" i="9"/>
  <c r="E244" i="9"/>
  <c r="G251" i="9"/>
  <c r="F251" i="9"/>
  <c r="E251" i="9"/>
  <c r="H254" i="9"/>
  <c r="G254" i="9"/>
  <c r="F254" i="9"/>
  <c r="E254" i="9"/>
  <c r="H265" i="9"/>
  <c r="G265" i="9"/>
  <c r="F265" i="9"/>
  <c r="E265" i="9"/>
  <c r="H274" i="9"/>
  <c r="G274" i="9"/>
  <c r="F274" i="9"/>
  <c r="E274" i="9"/>
  <c r="H279" i="9"/>
  <c r="G279" i="9"/>
  <c r="F279" i="9"/>
  <c r="E279" i="9"/>
  <c r="H287" i="9"/>
  <c r="G287" i="9"/>
  <c r="F287" i="9"/>
  <c r="E287" i="9"/>
  <c r="H290" i="9"/>
  <c r="G290" i="9"/>
  <c r="F290" i="9"/>
  <c r="E290" i="9"/>
  <c r="H301" i="9"/>
  <c r="G301" i="9"/>
  <c r="F301" i="9"/>
  <c r="E301" i="9"/>
  <c r="H310" i="9"/>
  <c r="G310" i="9"/>
  <c r="F310" i="9"/>
  <c r="E310" i="9"/>
  <c r="H315" i="9"/>
  <c r="G315" i="9"/>
  <c r="F315" i="9"/>
  <c r="E315" i="9"/>
  <c r="H322" i="9"/>
  <c r="G322" i="9"/>
  <c r="F322" i="9"/>
  <c r="E322" i="9"/>
  <c r="H325" i="9"/>
  <c r="G325" i="9"/>
  <c r="F325" i="9"/>
  <c r="E325" i="9"/>
  <c r="H336" i="9"/>
  <c r="G336" i="9"/>
  <c r="F336" i="9"/>
  <c r="E336" i="9"/>
  <c r="H345" i="9"/>
  <c r="G345" i="9"/>
  <c r="F345" i="9"/>
  <c r="E345" i="9"/>
  <c r="H350" i="9"/>
  <c r="G350" i="9"/>
  <c r="F350" i="9"/>
  <c r="E350" i="9"/>
  <c r="H357" i="9"/>
  <c r="G357" i="9"/>
  <c r="F357" i="9"/>
  <c r="E357" i="9"/>
  <c r="H361" i="9"/>
  <c r="G361" i="9"/>
  <c r="F361" i="9"/>
  <c r="E361" i="9"/>
  <c r="H372" i="9"/>
  <c r="G372" i="9"/>
  <c r="F372" i="9"/>
  <c r="E372" i="9"/>
  <c r="H381" i="9"/>
  <c r="G381" i="9"/>
  <c r="F381" i="9"/>
  <c r="E381" i="9"/>
  <c r="H386" i="9"/>
  <c r="G386" i="9"/>
  <c r="F386" i="9"/>
  <c r="E386" i="9"/>
  <c r="H394" i="9"/>
  <c r="G394" i="9"/>
  <c r="F394" i="9"/>
  <c r="E394" i="9"/>
  <c r="H397" i="9"/>
  <c r="G397" i="9"/>
  <c r="F397" i="9"/>
  <c r="E397" i="9"/>
  <c r="H408" i="9"/>
  <c r="G408" i="9"/>
  <c r="F408" i="9"/>
  <c r="E408" i="9"/>
  <c r="H416" i="9"/>
  <c r="G416" i="9"/>
  <c r="F416" i="9"/>
  <c r="E416" i="9"/>
  <c r="H421" i="9"/>
  <c r="G421" i="9"/>
  <c r="F421" i="9"/>
  <c r="E421" i="9"/>
  <c r="H428" i="9"/>
  <c r="G428" i="9"/>
  <c r="F428" i="9"/>
  <c r="E428" i="9"/>
  <c r="H431" i="9"/>
  <c r="G431" i="9"/>
  <c r="F431" i="9"/>
  <c r="E431" i="9"/>
  <c r="H442" i="9"/>
  <c r="G442" i="9"/>
  <c r="F442" i="9"/>
  <c r="E442" i="9"/>
  <c r="H451" i="9"/>
  <c r="G451" i="9"/>
  <c r="F451" i="9"/>
  <c r="E451" i="9"/>
  <c r="H456" i="9"/>
  <c r="G456" i="9"/>
  <c r="F456" i="9"/>
  <c r="E456" i="9"/>
  <c r="H464" i="9"/>
  <c r="G464" i="9"/>
  <c r="F464" i="9"/>
  <c r="E464" i="9"/>
  <c r="H467" i="9"/>
  <c r="G467" i="9"/>
  <c r="F467" i="9"/>
  <c r="E467" i="9"/>
  <c r="H478" i="9"/>
  <c r="G478" i="9"/>
  <c r="F478" i="9"/>
  <c r="E478" i="9"/>
  <c r="H486" i="9"/>
  <c r="G486" i="9"/>
  <c r="F486" i="9"/>
  <c r="E486" i="9"/>
  <c r="H491" i="9"/>
  <c r="G491" i="9"/>
  <c r="F491" i="9"/>
  <c r="E491" i="9"/>
  <c r="H499" i="9"/>
  <c r="G499" i="9"/>
  <c r="F499" i="9"/>
  <c r="E499" i="9"/>
  <c r="H502" i="9"/>
  <c r="G502" i="9"/>
  <c r="F502" i="9"/>
  <c r="E502" i="9"/>
  <c r="D502" i="9"/>
  <c r="D499" i="9"/>
  <c r="D491" i="9"/>
  <c r="D486" i="9"/>
  <c r="D478" i="9"/>
  <c r="D467" i="9"/>
  <c r="D464" i="9"/>
  <c r="D456" i="9"/>
  <c r="D451" i="9"/>
  <c r="D431" i="9"/>
  <c r="D428" i="9"/>
  <c r="D421" i="9"/>
  <c r="D416" i="9"/>
  <c r="D408" i="9"/>
  <c r="D397" i="9"/>
  <c r="D394" i="9"/>
  <c r="D386" i="9"/>
  <c r="D381" i="9"/>
  <c r="D372" i="9"/>
  <c r="D361" i="9"/>
  <c r="D357" i="9"/>
  <c r="D350" i="9"/>
  <c r="D345" i="9"/>
  <c r="D336" i="9"/>
  <c r="D325" i="9"/>
  <c r="D322" i="9"/>
  <c r="D315" i="9"/>
  <c r="D310" i="9"/>
  <c r="D290" i="9"/>
  <c r="D287" i="9"/>
  <c r="D279" i="9"/>
  <c r="D274" i="9"/>
  <c r="D265" i="9"/>
  <c r="D254" i="9"/>
  <c r="D251" i="9"/>
  <c r="D244" i="9"/>
  <c r="D239" i="9"/>
  <c r="H230" i="9"/>
  <c r="G230" i="9"/>
  <c r="F230" i="9"/>
  <c r="E230" i="9"/>
  <c r="D230" i="9"/>
  <c r="H219" i="9"/>
  <c r="G219" i="9"/>
  <c r="F219" i="9"/>
  <c r="E219" i="9"/>
  <c r="D219" i="9"/>
  <c r="H216" i="9"/>
  <c r="G216" i="9"/>
  <c r="F216" i="9"/>
  <c r="E216" i="9"/>
  <c r="D216" i="9"/>
  <c r="H208" i="9"/>
  <c r="G208" i="9"/>
  <c r="F208" i="9"/>
  <c r="E208" i="9"/>
  <c r="D208" i="9"/>
  <c r="H203" i="9"/>
  <c r="G203" i="9"/>
  <c r="F203" i="9"/>
  <c r="E203" i="9"/>
  <c r="D203" i="9"/>
  <c r="H195" i="9"/>
  <c r="H220" i="9" s="1"/>
  <c r="G195" i="9"/>
  <c r="F195" i="9"/>
  <c r="F220" i="9" s="1"/>
  <c r="E195" i="9"/>
  <c r="H184" i="9"/>
  <c r="G184" i="9"/>
  <c r="F184" i="9"/>
  <c r="E184" i="9"/>
  <c r="D184" i="9"/>
  <c r="H181" i="9"/>
  <c r="G181" i="9"/>
  <c r="F181" i="9"/>
  <c r="E181" i="9"/>
  <c r="D181" i="9"/>
  <c r="H173" i="9"/>
  <c r="G173" i="9"/>
  <c r="F173" i="9"/>
  <c r="E173" i="9"/>
  <c r="D173" i="9"/>
  <c r="H168" i="9"/>
  <c r="G168" i="9"/>
  <c r="F168" i="9"/>
  <c r="E168" i="9"/>
  <c r="D168" i="9"/>
  <c r="H159" i="9"/>
  <c r="G159" i="9"/>
  <c r="F159" i="9"/>
  <c r="E159" i="9"/>
  <c r="D159" i="9"/>
  <c r="H148" i="9"/>
  <c r="G148" i="9"/>
  <c r="F148" i="9"/>
  <c r="E148" i="9"/>
  <c r="D148" i="9"/>
  <c r="H145" i="9"/>
  <c r="G145" i="9"/>
  <c r="F145" i="9"/>
  <c r="E145" i="9"/>
  <c r="D145" i="9"/>
  <c r="H137" i="9"/>
  <c r="G137" i="9"/>
  <c r="F137" i="9"/>
  <c r="E137" i="9"/>
  <c r="D137" i="9"/>
  <c r="H132" i="9"/>
  <c r="G132" i="9"/>
  <c r="F132" i="9"/>
  <c r="E132" i="9"/>
  <c r="D132" i="9"/>
  <c r="H123" i="9"/>
  <c r="G123" i="9"/>
  <c r="F123" i="9"/>
  <c r="E123" i="9"/>
  <c r="D123" i="9"/>
  <c r="D112" i="9"/>
  <c r="H112" i="9"/>
  <c r="G112" i="9"/>
  <c r="F112" i="9"/>
  <c r="E112" i="9"/>
  <c r="H108" i="9"/>
  <c r="G108" i="9"/>
  <c r="F108" i="9"/>
  <c r="E108" i="9"/>
  <c r="D108" i="9"/>
  <c r="H100" i="9"/>
  <c r="G100" i="9"/>
  <c r="F100" i="9"/>
  <c r="E100" i="9"/>
  <c r="D100" i="9"/>
  <c r="H95" i="9"/>
  <c r="G95" i="9"/>
  <c r="F95" i="9"/>
  <c r="E95" i="9"/>
  <c r="D95" i="9"/>
  <c r="H86" i="9"/>
  <c r="G86" i="9"/>
  <c r="F86" i="9"/>
  <c r="E86" i="9"/>
  <c r="D86" i="9"/>
  <c r="H75" i="9"/>
  <c r="G75" i="9"/>
  <c r="F75" i="9"/>
  <c r="E75" i="9"/>
  <c r="D75" i="9"/>
  <c r="H72" i="9"/>
  <c r="G72" i="9"/>
  <c r="F72" i="9"/>
  <c r="E72" i="9"/>
  <c r="D72" i="9"/>
  <c r="H64" i="9"/>
  <c r="G64" i="9"/>
  <c r="F64" i="9"/>
  <c r="E64" i="9"/>
  <c r="D64" i="9"/>
  <c r="H50" i="9"/>
  <c r="G50" i="9"/>
  <c r="F50" i="9"/>
  <c r="E50" i="9"/>
  <c r="D50" i="9"/>
  <c r="H35" i="9"/>
  <c r="G35" i="9"/>
  <c r="F35" i="9"/>
  <c r="E35" i="9"/>
  <c r="D35" i="9"/>
  <c r="H27" i="9"/>
  <c r="G27" i="9"/>
  <c r="F27" i="9"/>
  <c r="E27" i="9"/>
  <c r="D22" i="9"/>
  <c r="D27" i="9"/>
  <c r="H22" i="9"/>
  <c r="G22" i="9"/>
  <c r="F22" i="9"/>
  <c r="E22" i="9"/>
  <c r="H13" i="9"/>
  <c r="G13" i="9"/>
  <c r="F13" i="9"/>
  <c r="D13" i="9"/>
  <c r="E13" i="9"/>
  <c r="G220" i="9" l="1"/>
  <c r="F255" i="9"/>
  <c r="E220" i="9"/>
  <c r="H255" i="9"/>
  <c r="G255" i="9"/>
  <c r="E255" i="9"/>
  <c r="H503" i="9"/>
  <c r="H468" i="9"/>
  <c r="H432" i="9"/>
  <c r="H398" i="9"/>
  <c r="H362" i="9"/>
  <c r="H326" i="9"/>
  <c r="H291" i="9"/>
  <c r="G503" i="9"/>
  <c r="G468" i="9"/>
  <c r="G432" i="9"/>
  <c r="G398" i="9"/>
  <c r="G362" i="9"/>
  <c r="G326" i="9"/>
  <c r="G291" i="9"/>
  <c r="F503" i="9"/>
  <c r="F468" i="9"/>
  <c r="F432" i="9"/>
  <c r="F398" i="9"/>
  <c r="F362" i="9"/>
  <c r="F326" i="9"/>
  <c r="F291" i="9"/>
  <c r="E503" i="9"/>
  <c r="E468" i="9"/>
  <c r="E432" i="9"/>
  <c r="E398" i="9"/>
  <c r="E362" i="9"/>
  <c r="E326" i="9"/>
  <c r="E291" i="9"/>
  <c r="F185" i="9"/>
  <c r="E185" i="9"/>
  <c r="H185" i="9"/>
  <c r="G185" i="9"/>
  <c r="G149" i="9"/>
  <c r="G113" i="9"/>
  <c r="F149" i="9"/>
  <c r="E149" i="9"/>
  <c r="H149" i="9"/>
  <c r="H76" i="9"/>
  <c r="H40" i="9"/>
  <c r="E40" i="9"/>
  <c r="G76" i="9"/>
  <c r="G40" i="9"/>
  <c r="F76" i="9"/>
  <c r="E113" i="9"/>
  <c r="F113" i="9"/>
  <c r="F40" i="9"/>
  <c r="E76" i="9"/>
  <c r="H113" i="9"/>
  <c r="H504" i="9" l="1"/>
  <c r="H505" i="9" s="1"/>
  <c r="F504" i="9"/>
  <c r="F505" i="9" s="1"/>
  <c r="G504" i="9"/>
  <c r="G505" i="9" s="1"/>
  <c r="E504" i="9"/>
  <c r="E505" i="9" s="1"/>
</calcChain>
</file>

<file path=xl/sharedStrings.xml><?xml version="1.0" encoding="utf-8"?>
<sst xmlns="http://schemas.openxmlformats.org/spreadsheetml/2006/main" count="776" uniqueCount="230">
  <si>
    <t>Масло сливочное порционно</t>
  </si>
  <si>
    <t>257/1994</t>
  </si>
  <si>
    <t>ТТК</t>
  </si>
  <si>
    <t>Кофейный напиток с молоком</t>
  </si>
  <si>
    <t>Хлеб витаминизированный</t>
  </si>
  <si>
    <t>Фрукт свежий</t>
  </si>
  <si>
    <t>Обед</t>
  </si>
  <si>
    <t xml:space="preserve">Кнели из говядины </t>
  </si>
  <si>
    <t>Картофельное пюре</t>
  </si>
  <si>
    <t>Напиток из шиповника</t>
  </si>
  <si>
    <t>Хлеб ржаной</t>
  </si>
  <si>
    <t>Полдник</t>
  </si>
  <si>
    <t>1-й Ужин</t>
  </si>
  <si>
    <t>Чай с сахаром</t>
  </si>
  <si>
    <t>2-й Ужин</t>
  </si>
  <si>
    <t>Сок фруктовый</t>
  </si>
  <si>
    <t>Суп-пюре из разных овощей с гренками</t>
  </si>
  <si>
    <t>Компот из кураги</t>
  </si>
  <si>
    <t>Ватрушка со сметаной</t>
  </si>
  <si>
    <t>Молоко кипяченое</t>
  </si>
  <si>
    <t>Рыба отварная</t>
  </si>
  <si>
    <t>Картофель в молоке</t>
  </si>
  <si>
    <t>Компот из ягод</t>
  </si>
  <si>
    <t>Круассан с фруктовой начинкой</t>
  </si>
  <si>
    <t>Биточки паровые</t>
  </si>
  <si>
    <t>Рагу овощное</t>
  </si>
  <si>
    <t>Яйцо вареное</t>
  </si>
  <si>
    <t>642/1994</t>
  </si>
  <si>
    <t>Какао с молоком</t>
  </si>
  <si>
    <t>Бефстроганов из говядины</t>
  </si>
  <si>
    <t>140\1994</t>
  </si>
  <si>
    <t>Кондитерское изделие</t>
  </si>
  <si>
    <t>Картофель отварной</t>
  </si>
  <si>
    <t>Салат из свеклы с сыром</t>
  </si>
  <si>
    <t>Зразы "Верх-исетские"</t>
  </si>
  <si>
    <t>Шаньга с картофелем</t>
  </si>
  <si>
    <t>Фрикадельки из птицы</t>
  </si>
  <si>
    <t>Запеканка картофельная с мясом</t>
  </si>
  <si>
    <t>Омлет с сыром</t>
  </si>
  <si>
    <t>Манник</t>
  </si>
  <si>
    <t>Макаронник с мясом</t>
  </si>
  <si>
    <t>Пирожок слоеный с джемом</t>
  </si>
  <si>
    <t>Утверждаю</t>
  </si>
  <si>
    <t>Директор ГБОУ СО "Екатеринбургской школы - интернат №13"</t>
  </si>
  <si>
    <t>Столбец1</t>
  </si>
  <si>
    <t>1</t>
  </si>
  <si>
    <t>2</t>
  </si>
  <si>
    <t>3</t>
  </si>
  <si>
    <t>4</t>
  </si>
  <si>
    <t>5</t>
  </si>
  <si>
    <t>выход, гр.</t>
  </si>
  <si>
    <t>белки, гр.</t>
  </si>
  <si>
    <t>жиры, гр.</t>
  </si>
  <si>
    <t>углеводы,гр.</t>
  </si>
  <si>
    <t>Печенье весовое</t>
  </si>
  <si>
    <t>Суп картофельный с бобовыми, с мясом</t>
  </si>
  <si>
    <t>Каша гречневая вязкая</t>
  </si>
  <si>
    <t>Хлеб пшенчный витаминзированный</t>
  </si>
  <si>
    <t>Ватрушка с творогом</t>
  </si>
  <si>
    <t>Кисель витаминный</t>
  </si>
  <si>
    <t>Кисломолочный продукт</t>
  </si>
  <si>
    <t>эн. цен. Ккал.</t>
  </si>
  <si>
    <t>Выход</t>
  </si>
  <si>
    <t>белки гр.</t>
  </si>
  <si>
    <t>жиры гр.</t>
  </si>
  <si>
    <t>углеводы гр.</t>
  </si>
  <si>
    <t>эн.цен.ккал.</t>
  </si>
  <si>
    <t>Хлеб пшеничный витаминизированный</t>
  </si>
  <si>
    <t>Сыр порционно</t>
  </si>
  <si>
    <t>Кисломолочый продукт</t>
  </si>
  <si>
    <t>Итого:</t>
  </si>
  <si>
    <t>Маринад овощной</t>
  </si>
  <si>
    <t>Омлет натуральный</t>
  </si>
  <si>
    <t>Каша молочная геркулесовая с мас.слив.</t>
  </si>
  <si>
    <t>Салат из овощей с морской капустой</t>
  </si>
  <si>
    <t>Борщ из св.капусты с мясом, сметаной</t>
  </si>
  <si>
    <t>Макарон.изд.отварные</t>
  </si>
  <si>
    <t>Капуста свежая тушеная</t>
  </si>
  <si>
    <t>Слойка с творогом</t>
  </si>
  <si>
    <t xml:space="preserve">Рис отварной </t>
  </si>
  <si>
    <t>Рыба запеченая с картофелем по-русски</t>
  </si>
  <si>
    <t>Уха рыбацкая</t>
  </si>
  <si>
    <t>Азу из говядины с картофелем</t>
  </si>
  <si>
    <t>Каша  " Дружба" молочная со сливочным мас.</t>
  </si>
  <si>
    <t>Овощная подгарнировка</t>
  </si>
  <si>
    <t>Пирожок слоеный с творогом</t>
  </si>
  <si>
    <t>Суп-пюре из картофеля с гренками</t>
  </si>
  <si>
    <t>Суп картофельный с рыбой</t>
  </si>
  <si>
    <t>Рис припущенный с овощами</t>
  </si>
  <si>
    <t>Кисель ягодный</t>
  </si>
  <si>
    <t>Круассан с творогом</t>
  </si>
  <si>
    <t>Картофель запеченый</t>
  </si>
  <si>
    <t>Слойка с фруктовой начинкой</t>
  </si>
  <si>
    <t>Рассольник домашний с мясом, сметаной</t>
  </si>
  <si>
    <t>Жаркое по-домашнему</t>
  </si>
  <si>
    <t>Всего за 14 дней:</t>
  </si>
  <si>
    <t>Средняя за 1 день:</t>
  </si>
  <si>
    <t>Салат из свежих помидоров и огурцов</t>
  </si>
  <si>
    <t>Каша молочная пшенная со сл. маслом</t>
  </si>
  <si>
    <t>Запеканка творожная со сладким соусом</t>
  </si>
  <si>
    <t>Рассольник по-ленинградски с мясом, смет.</t>
  </si>
  <si>
    <t>Пирожок печеный с капустой свежей</t>
  </si>
  <si>
    <t>Котлета рубленая из мяса птицы</t>
  </si>
  <si>
    <t>Компот из яблок свежих</t>
  </si>
  <si>
    <t>Напиток витаминный "Витошка"</t>
  </si>
  <si>
    <t>Чай с молоком</t>
  </si>
  <si>
    <t>Сырники творожные со сладким соусом</t>
  </si>
  <si>
    <t>Салат из св.помидоров</t>
  </si>
  <si>
    <t>Филе птицы запеченное</t>
  </si>
  <si>
    <t>Каша молочная ячневая со сливочным мас.</t>
  </si>
  <si>
    <t>Суп из овощей с мясом, со сметаной</t>
  </si>
  <si>
    <t>Салат из разных овощей</t>
  </si>
  <si>
    <t>Суп картофельный с лапшой, мясом птицы</t>
  </si>
  <si>
    <t>Салат из свежих огурцов</t>
  </si>
  <si>
    <t>Кнели из птицы с рисом</t>
  </si>
  <si>
    <t>Восмой день. Понедельник.</t>
  </si>
  <si>
    <t>Первый день .Понедельник.</t>
  </si>
  <si>
    <t>138\1994</t>
  </si>
  <si>
    <t>257\1994</t>
  </si>
  <si>
    <t>695\1994</t>
  </si>
  <si>
    <t>472\1994</t>
  </si>
  <si>
    <t>628\1994</t>
  </si>
  <si>
    <t>Второй день. Вторник.</t>
  </si>
  <si>
    <t>297\1994</t>
  </si>
  <si>
    <t>642\1994</t>
  </si>
  <si>
    <t>167\1994</t>
  </si>
  <si>
    <t>403\1994</t>
  </si>
  <si>
    <t>644\1994</t>
  </si>
  <si>
    <t>471\1994</t>
  </si>
  <si>
    <t>476\1994</t>
  </si>
  <si>
    <t>Третий день. Среда.</t>
  </si>
  <si>
    <t>Кофеный напиток с молоком</t>
  </si>
  <si>
    <t>570\1994</t>
  </si>
  <si>
    <t>129\1994</t>
  </si>
  <si>
    <t>300\1994</t>
  </si>
  <si>
    <t>701\1994</t>
  </si>
  <si>
    <t>460\1994</t>
  </si>
  <si>
    <t>284\1994</t>
  </si>
  <si>
    <t>338\1994</t>
  </si>
  <si>
    <t>110\1994</t>
  </si>
  <si>
    <t>469\1994</t>
  </si>
  <si>
    <t>585\1994</t>
  </si>
  <si>
    <t>Четвертый день.Четверг.</t>
  </si>
  <si>
    <t>Пятый день .Пятница.</t>
  </si>
  <si>
    <t>22\1997</t>
  </si>
  <si>
    <t>23\1997</t>
  </si>
  <si>
    <t>470\1994</t>
  </si>
  <si>
    <t>630\1994</t>
  </si>
  <si>
    <t>Суп картофельный с макар.изд. и  мясом птицы</t>
  </si>
  <si>
    <t>139\1994</t>
  </si>
  <si>
    <t>482\1994</t>
  </si>
  <si>
    <t>591\1994</t>
  </si>
  <si>
    <t>375\1994</t>
  </si>
  <si>
    <t>465\1994</t>
  </si>
  <si>
    <t>Шестой день.Суббота.</t>
  </si>
  <si>
    <t>294\1994</t>
  </si>
  <si>
    <t>58\1983</t>
  </si>
  <si>
    <t>Щи из св.капусты с мясом и сметаной</t>
  </si>
  <si>
    <t>120\1994</t>
  </si>
  <si>
    <t>319\1994</t>
  </si>
  <si>
    <t>Макаронные изделия отварные</t>
  </si>
  <si>
    <t>Седьмой день. Воскресенье.</t>
  </si>
  <si>
    <t>444\1994</t>
  </si>
  <si>
    <t>Филе птицы, тушенное в соусе</t>
  </si>
  <si>
    <t>464\1994</t>
  </si>
  <si>
    <t>402\1994</t>
  </si>
  <si>
    <t>132\1994</t>
  </si>
  <si>
    <t>Девятый день. Вторник.</t>
  </si>
  <si>
    <t>296\1994</t>
  </si>
  <si>
    <t>Пудинг из творога со слад. соусом</t>
  </si>
  <si>
    <t>Салат из квашеной капусты с яблоком свеж.</t>
  </si>
  <si>
    <t>Капуста,тушенная с мясным фаршем</t>
  </si>
  <si>
    <t>463\1997</t>
  </si>
  <si>
    <t>Десятый день. Среда.</t>
  </si>
  <si>
    <t>257\1997</t>
  </si>
  <si>
    <t>642\1997</t>
  </si>
  <si>
    <t>430\1994</t>
  </si>
  <si>
    <t>Одинадцатый день.Четверг.</t>
  </si>
  <si>
    <t>285\1994</t>
  </si>
  <si>
    <t>59\1997</t>
  </si>
  <si>
    <t>Рыба,запеченная в сметанном соусе</t>
  </si>
  <si>
    <t>373\1997</t>
  </si>
  <si>
    <t>Двенадцатый день. Пятница.</t>
  </si>
  <si>
    <t>431\1994</t>
  </si>
  <si>
    <t>Тринадцатый день. Суббота.</t>
  </si>
  <si>
    <t>Вареники ленивые из творога со слад. соусом</t>
  </si>
  <si>
    <t>293\1994</t>
  </si>
  <si>
    <t>59\1983</t>
  </si>
  <si>
    <t>Суп крестьянский с мясом, сметаной</t>
  </si>
  <si>
    <t>174\1997</t>
  </si>
  <si>
    <t>Рыба,тушенная с овощами</t>
  </si>
  <si>
    <t>309\1994</t>
  </si>
  <si>
    <t>Четырнадцатый день. Воскресенье.</t>
  </si>
  <si>
    <t>55\1983</t>
  </si>
  <si>
    <t>128\1994</t>
  </si>
  <si>
    <t>394\1994</t>
  </si>
  <si>
    <t>Завтрак</t>
  </si>
  <si>
    <t>Филе птицы тушеное в соусе</t>
  </si>
  <si>
    <t xml:space="preserve">Овощная подгарнировка </t>
  </si>
  <si>
    <t>Примерное 2-х недельное меню  для обучающихся 5-10 классов  (С круглосуточным пребыванием)</t>
  </si>
  <si>
    <t xml:space="preserve"> Завтрак</t>
  </si>
  <si>
    <t>Компот из сухофруктов</t>
  </si>
  <si>
    <t>Колбаски витаминные из мяса птицы</t>
  </si>
  <si>
    <t>Мясо тушеное</t>
  </si>
  <si>
    <t>591/1994</t>
  </si>
  <si>
    <t>464/1994</t>
  </si>
  <si>
    <t>Каша гречевая вязкая</t>
  </si>
  <si>
    <t>390/1994</t>
  </si>
  <si>
    <t>645\1994</t>
  </si>
  <si>
    <t>Каша молочная манная с масл.слив.</t>
  </si>
  <si>
    <t>Каша молочная рисовая со сливочным мас.</t>
  </si>
  <si>
    <t>Суфле рыбное</t>
  </si>
  <si>
    <t>Тефтели мясные</t>
  </si>
  <si>
    <t>Каша молочная рисовая с мослом сливоч.</t>
  </si>
  <si>
    <t>Каша молочная манная с маслом сливоч.</t>
  </si>
  <si>
    <t>Салат из кваш.капусты с кукурузой консерв.</t>
  </si>
  <si>
    <t>668\1997</t>
  </si>
  <si>
    <t>Итого за день:</t>
  </si>
  <si>
    <t>21\1997</t>
  </si>
  <si>
    <t>Пудинг из печени</t>
  </si>
  <si>
    <t>Рыба по-"Загорски"</t>
  </si>
  <si>
    <t xml:space="preserve">Рис припущенный </t>
  </si>
  <si>
    <t>Плов из мяса</t>
  </si>
  <si>
    <t>(с марта м-ца)</t>
  </si>
  <si>
    <t>Батон витаминиз.</t>
  </si>
  <si>
    <t>Котлета "Здоровье"мясная</t>
  </si>
  <si>
    <t xml:space="preserve">Каша гречневая </t>
  </si>
  <si>
    <t>Сдоба"выборгская"</t>
  </si>
  <si>
    <t>Гуляш из мяса</t>
  </si>
  <si>
    <t>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</si>
</sst>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4"/>
      <color rgb="FF3F3F3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1" applyFont="1"/>
    <xf numFmtId="0" fontId="4" fillId="2" borderId="1" xfId="1" applyFont="1" applyAlignment="1">
      <alignment horizontal="center"/>
    </xf>
    <xf numFmtId="0" fontId="4" fillId="2" borderId="1" xfId="1" applyFont="1" applyAlignment="1">
      <alignment horizontal="right"/>
    </xf>
    <xf numFmtId="0" fontId="4" fillId="2" borderId="1" xfId="1" applyFont="1" applyAlignment="1">
      <alignment horizontal="left"/>
    </xf>
    <xf numFmtId="1" fontId="4" fillId="2" borderId="1" xfId="1" applyNumberFormat="1" applyFont="1"/>
    <xf numFmtId="49" fontId="4" fillId="2" borderId="1" xfId="1" applyNumberFormat="1" applyFont="1"/>
    <xf numFmtId="0" fontId="5" fillId="2" borderId="1" xfId="1" applyFont="1"/>
    <xf numFmtId="0" fontId="5" fillId="2" borderId="1" xfId="1" applyFont="1" applyAlignment="1">
      <alignment horizontal="center"/>
    </xf>
    <xf numFmtId="0" fontId="5" fillId="2" borderId="1" xfId="1" applyFont="1" applyAlignment="1">
      <alignment horizontal="left"/>
    </xf>
    <xf numFmtId="1" fontId="5" fillId="2" borderId="1" xfId="1" applyNumberFormat="1" applyFont="1"/>
    <xf numFmtId="0" fontId="6" fillId="2" borderId="1" xfId="1" applyFont="1"/>
    <xf numFmtId="1" fontId="5" fillId="2" borderId="1" xfId="1" applyNumberFormat="1" applyFont="1" applyAlignment="1">
      <alignment horizontal="center"/>
    </xf>
  </cellXfs>
  <cellStyles count="2">
    <cellStyle name="Вывод" xfId="1" builtinId="21"/>
    <cellStyle name="Обычный" xfId="0" builtinId="0"/>
  </cellStyles>
  <dxfs count="18"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rgb="FF3F3F3F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52" displayName="Таблица152" ref="B41:H506" totalsRowShown="0" headerRowDxfId="17" dataDxfId="16" headerRowCellStyle="Вывод" dataCellStyle="Вывод">
  <autoFilter ref="B41:H506"/>
  <tableColumns count="7">
    <tableColumn id="1" name="Столбец1" dataDxfId="15" dataCellStyle="Вывод"/>
    <tableColumn id="2" name="Второй день. Вторник." dataDxfId="14" dataCellStyle="Вывод"/>
    <tableColumn id="3" name="1" dataDxfId="13" dataCellStyle="Вывод"/>
    <tableColumn id="4" name="2" dataDxfId="12" dataCellStyle="Вывод"/>
    <tableColumn id="5" name="3" dataDxfId="11" dataCellStyle="Вывод"/>
    <tableColumn id="6" name="4" dataDxfId="10" dataCellStyle="Вывод"/>
    <tableColumn id="7" name="5" dataDxfId="9" dataCellStyle="Вывод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63" displayName="Таблица263" ref="B4:H40" totalsRowShown="0" headerRowDxfId="8" dataDxfId="7" headerRowCellStyle="Вывод" dataCellStyle="Вывод">
  <autoFilter ref="B4:H40"/>
  <tableColumns count="7">
    <tableColumn id="1" name="Столбец1" dataDxfId="6" dataCellStyle="Вывод"/>
    <tableColumn id="2" name="Первый день .Понедельник." dataDxfId="5" dataCellStyle="Вывод"/>
    <tableColumn id="3" name="1" dataDxfId="4" dataCellStyle="Вывод"/>
    <tableColumn id="4" name="2" dataDxfId="3" dataCellStyle="Вывод"/>
    <tableColumn id="5" name="3" dataDxfId="2" dataCellStyle="Вывод"/>
    <tableColumn id="6" name="4" dataDxfId="1" dataCellStyle="Вывод"/>
    <tableColumn id="7" name="5" dataDxfId="0" dataCellStyle="Вывод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54"/>
  <sheetViews>
    <sheetView tabSelected="1" view="pageBreakPreview" zoomScale="70" zoomScaleNormal="100" zoomScaleSheetLayoutView="70" workbookViewId="0">
      <selection activeCell="E2" sqref="E2"/>
    </sheetView>
  </sheetViews>
  <sheetFormatPr defaultColWidth="8.85546875" defaultRowHeight="18.75" x14ac:dyDescent="0.3"/>
  <cols>
    <col min="1" max="1" width="4.42578125" style="2" customWidth="1"/>
    <col min="2" max="2" width="18.7109375" style="2" customWidth="1"/>
    <col min="3" max="3" width="70.28515625" style="2" customWidth="1"/>
    <col min="4" max="4" width="24" style="2" customWidth="1"/>
    <col min="5" max="5" width="27" style="2" customWidth="1"/>
    <col min="6" max="6" width="28.42578125" style="2" customWidth="1"/>
    <col min="7" max="7" width="26" style="2" customWidth="1"/>
    <col min="8" max="8" width="22.7109375" style="2" customWidth="1"/>
    <col min="9" max="16384" width="8.85546875" style="2"/>
  </cols>
  <sheetData>
    <row r="1" spans="2:8" x14ac:dyDescent="0.3">
      <c r="B1" s="9" t="s">
        <v>42</v>
      </c>
      <c r="C1" s="3"/>
      <c r="D1" s="3"/>
      <c r="E1" s="3"/>
      <c r="F1" s="3"/>
      <c r="G1" s="3"/>
      <c r="H1" s="3"/>
    </row>
    <row r="2" spans="2:8" x14ac:dyDescent="0.3">
      <c r="B2" s="9" t="s">
        <v>43</v>
      </c>
      <c r="C2" s="3"/>
      <c r="D2" s="3"/>
      <c r="E2" s="3" t="s">
        <v>229</v>
      </c>
      <c r="F2" s="3" t="s">
        <v>223</v>
      </c>
      <c r="G2" s="3"/>
      <c r="H2" s="3"/>
    </row>
    <row r="3" spans="2:8" x14ac:dyDescent="0.3">
      <c r="B3" s="9" t="s">
        <v>199</v>
      </c>
      <c r="C3" s="3"/>
      <c r="D3" s="3"/>
      <c r="E3" s="3"/>
      <c r="F3" s="3"/>
      <c r="G3" s="3"/>
      <c r="H3" s="3"/>
    </row>
    <row r="4" spans="2:8" x14ac:dyDescent="0.3">
      <c r="B4" s="3" t="s">
        <v>44</v>
      </c>
      <c r="C4" s="10" t="s">
        <v>116</v>
      </c>
      <c r="D4" s="3" t="s">
        <v>45</v>
      </c>
      <c r="E4" s="3" t="s">
        <v>46</v>
      </c>
      <c r="F4" s="3" t="s">
        <v>47</v>
      </c>
      <c r="G4" s="3" t="s">
        <v>48</v>
      </c>
      <c r="H4" s="3" t="s">
        <v>49</v>
      </c>
    </row>
    <row r="5" spans="2:8" x14ac:dyDescent="0.3">
      <c r="B5" s="3"/>
      <c r="C5" s="10" t="s">
        <v>200</v>
      </c>
      <c r="D5" s="4" t="s">
        <v>50</v>
      </c>
      <c r="E5" s="4" t="s">
        <v>51</v>
      </c>
      <c r="F5" s="4" t="s">
        <v>52</v>
      </c>
      <c r="G5" s="4" t="s">
        <v>53</v>
      </c>
      <c r="H5" s="4" t="s">
        <v>61</v>
      </c>
    </row>
    <row r="6" spans="2:8" x14ac:dyDescent="0.3">
      <c r="B6" s="3" t="s">
        <v>218</v>
      </c>
      <c r="C6" s="3" t="s">
        <v>0</v>
      </c>
      <c r="D6" s="3">
        <v>10</v>
      </c>
      <c r="E6" s="3">
        <v>0.08</v>
      </c>
      <c r="F6" s="3">
        <v>7.25</v>
      </c>
      <c r="G6" s="3">
        <v>0.13</v>
      </c>
      <c r="H6" s="3">
        <v>66</v>
      </c>
    </row>
    <row r="7" spans="2:8" x14ac:dyDescent="0.3">
      <c r="B7" s="3" t="s">
        <v>1</v>
      </c>
      <c r="C7" s="3" t="s">
        <v>98</v>
      </c>
      <c r="D7" s="5">
        <v>200</v>
      </c>
      <c r="E7" s="3">
        <v>7</v>
      </c>
      <c r="F7" s="3">
        <v>4.9000000000000004</v>
      </c>
      <c r="G7" s="3">
        <v>16.7</v>
      </c>
      <c r="H7" s="3">
        <v>139</v>
      </c>
    </row>
    <row r="8" spans="2:8" x14ac:dyDescent="0.3">
      <c r="B8" s="3"/>
      <c r="C8" s="3" t="s">
        <v>54</v>
      </c>
      <c r="D8" s="3">
        <v>30</v>
      </c>
      <c r="E8" s="3">
        <v>2.2400000000000002</v>
      </c>
      <c r="F8" s="3">
        <v>2.94</v>
      </c>
      <c r="G8" s="3">
        <v>15</v>
      </c>
      <c r="H8" s="3">
        <v>125.1</v>
      </c>
    </row>
    <row r="9" spans="2:8" x14ac:dyDescent="0.3">
      <c r="B9" s="3" t="s">
        <v>2</v>
      </c>
      <c r="C9" s="3" t="s">
        <v>3</v>
      </c>
      <c r="D9" s="3">
        <v>200</v>
      </c>
      <c r="E9" s="3">
        <v>4.9000000000000004</v>
      </c>
      <c r="F9" s="3">
        <v>4.5</v>
      </c>
      <c r="G9" s="3">
        <v>14</v>
      </c>
      <c r="H9" s="3">
        <v>92</v>
      </c>
    </row>
    <row r="10" spans="2:8" x14ac:dyDescent="0.3">
      <c r="B10" s="3"/>
      <c r="C10" s="3" t="s">
        <v>4</v>
      </c>
      <c r="D10" s="3">
        <v>60</v>
      </c>
      <c r="E10" s="3">
        <v>4.5599999999999996</v>
      </c>
      <c r="F10" s="3">
        <v>0.48</v>
      </c>
      <c r="G10" s="3">
        <v>26</v>
      </c>
      <c r="H10" s="3">
        <v>140.63999999999999</v>
      </c>
    </row>
    <row r="11" spans="2:8" x14ac:dyDescent="0.3">
      <c r="B11" s="3"/>
      <c r="C11" s="3" t="s">
        <v>10</v>
      </c>
      <c r="D11" s="3">
        <v>30</v>
      </c>
      <c r="E11" s="3">
        <v>1.98</v>
      </c>
      <c r="F11" s="3">
        <v>0.36</v>
      </c>
      <c r="G11" s="3">
        <v>11.88</v>
      </c>
      <c r="H11" s="3">
        <v>57.68</v>
      </c>
    </row>
    <row r="12" spans="2:8" x14ac:dyDescent="0.3">
      <c r="B12" s="3"/>
      <c r="C12" s="6" t="s">
        <v>5</v>
      </c>
      <c r="D12" s="3">
        <v>150</v>
      </c>
      <c r="E12" s="3">
        <v>0.4</v>
      </c>
      <c r="F12" s="3">
        <v>0</v>
      </c>
      <c r="G12" s="3">
        <v>9.8000000000000007</v>
      </c>
      <c r="H12" s="3">
        <v>47</v>
      </c>
    </row>
    <row r="13" spans="2:8" x14ac:dyDescent="0.3">
      <c r="B13" s="3"/>
      <c r="C13" s="9" t="s">
        <v>70</v>
      </c>
      <c r="D13" s="9">
        <f>D6+D7+D8+D9+D10+D11+D12</f>
        <v>680</v>
      </c>
      <c r="E13" s="9">
        <f>E6+E7+E8+E9+E10+E11+E12</f>
        <v>21.16</v>
      </c>
      <c r="F13" s="9">
        <f>F6+F7+F8+F9+F10+F11+F12</f>
        <v>20.43</v>
      </c>
      <c r="G13" s="9">
        <f>G6+G7+G8+G9+G10+G11+G12</f>
        <v>93.509999999999991</v>
      </c>
      <c r="H13" s="9">
        <f>H6+H7+H8+H9+H10+H11+H12</f>
        <v>667.42</v>
      </c>
    </row>
    <row r="14" spans="2:8" x14ac:dyDescent="0.3">
      <c r="B14" s="3"/>
      <c r="C14" s="10" t="s">
        <v>6</v>
      </c>
      <c r="D14" s="3"/>
      <c r="E14" s="3"/>
      <c r="F14" s="3"/>
      <c r="G14" s="3"/>
      <c r="H14" s="3"/>
    </row>
    <row r="15" spans="2:8" x14ac:dyDescent="0.3">
      <c r="B15" s="3" t="s">
        <v>2</v>
      </c>
      <c r="C15" s="3" t="s">
        <v>198</v>
      </c>
      <c r="D15" s="3">
        <v>100</v>
      </c>
      <c r="E15" s="3">
        <v>0.7</v>
      </c>
      <c r="F15" s="3">
        <v>0</v>
      </c>
      <c r="G15" s="3">
        <v>2</v>
      </c>
      <c r="H15" s="3">
        <v>13.3</v>
      </c>
    </row>
    <row r="16" spans="2:8" x14ac:dyDescent="0.3">
      <c r="B16" s="3" t="s">
        <v>117</v>
      </c>
      <c r="C16" s="3" t="s">
        <v>55</v>
      </c>
      <c r="D16" s="5">
        <v>250</v>
      </c>
      <c r="E16" s="3">
        <v>11</v>
      </c>
      <c r="F16" s="3">
        <v>12</v>
      </c>
      <c r="G16" s="3">
        <v>16.5</v>
      </c>
      <c r="H16" s="3">
        <v>193</v>
      </c>
    </row>
    <row r="17" spans="2:8" x14ac:dyDescent="0.3">
      <c r="B17" s="3" t="s">
        <v>2</v>
      </c>
      <c r="C17" s="3" t="s">
        <v>7</v>
      </c>
      <c r="D17" s="5">
        <v>100</v>
      </c>
      <c r="E17" s="3">
        <v>8.2200000000000006</v>
      </c>
      <c r="F17" s="3">
        <v>12.81</v>
      </c>
      <c r="G17" s="3">
        <v>3.35</v>
      </c>
      <c r="H17" s="3">
        <v>189.54</v>
      </c>
    </row>
    <row r="18" spans="2:8" x14ac:dyDescent="0.3">
      <c r="B18" s="3" t="s">
        <v>118</v>
      </c>
      <c r="C18" s="3" t="s">
        <v>56</v>
      </c>
      <c r="D18" s="3">
        <v>180</v>
      </c>
      <c r="E18" s="3">
        <v>9.6999999999999993</v>
      </c>
      <c r="F18" s="3">
        <v>6.74</v>
      </c>
      <c r="G18" s="3">
        <v>23.6</v>
      </c>
      <c r="H18" s="3">
        <v>284.54000000000002</v>
      </c>
    </row>
    <row r="19" spans="2:8" x14ac:dyDescent="0.3">
      <c r="B19" s="3" t="s">
        <v>2</v>
      </c>
      <c r="C19" s="3" t="s">
        <v>22</v>
      </c>
      <c r="D19" s="3">
        <v>200</v>
      </c>
      <c r="E19" s="3">
        <v>0</v>
      </c>
      <c r="F19" s="3">
        <v>0</v>
      </c>
      <c r="G19" s="3">
        <v>15.7</v>
      </c>
      <c r="H19" s="3">
        <v>65</v>
      </c>
    </row>
    <row r="20" spans="2:8" x14ac:dyDescent="0.3">
      <c r="B20" s="3"/>
      <c r="C20" s="3" t="s">
        <v>57</v>
      </c>
      <c r="D20" s="3">
        <v>70</v>
      </c>
      <c r="E20" s="3">
        <v>5.32</v>
      </c>
      <c r="F20" s="3">
        <v>0.56000000000000005</v>
      </c>
      <c r="G20" s="3">
        <v>31</v>
      </c>
      <c r="H20" s="3">
        <v>164.08</v>
      </c>
    </row>
    <row r="21" spans="2:8" x14ac:dyDescent="0.3">
      <c r="B21" s="3"/>
      <c r="C21" s="3" t="s">
        <v>10</v>
      </c>
      <c r="D21" s="3">
        <v>60</v>
      </c>
      <c r="E21" s="3">
        <v>3.96</v>
      </c>
      <c r="F21" s="3">
        <v>0.72</v>
      </c>
      <c r="G21" s="3">
        <v>23.76</v>
      </c>
      <c r="H21" s="3">
        <v>115.36</v>
      </c>
    </row>
    <row r="22" spans="2:8" x14ac:dyDescent="0.3">
      <c r="B22" s="3"/>
      <c r="C22" s="9" t="s">
        <v>70</v>
      </c>
      <c r="D22" s="9">
        <f>D15+D16+D17+D18+D19+D20+D21</f>
        <v>960</v>
      </c>
      <c r="E22" s="9">
        <f>E15+E16+E17+E18+E19+E20+E21</f>
        <v>38.9</v>
      </c>
      <c r="F22" s="9">
        <f>F15+F16+F17+F18+F19+F20+F21</f>
        <v>32.830000000000005</v>
      </c>
      <c r="G22" s="9">
        <f>G15+G16+G17+G18+G19+G20+G21</f>
        <v>115.91000000000001</v>
      </c>
      <c r="H22" s="9">
        <f>H15+H16+H17+H18+H19+H20+H21</f>
        <v>1024.8200000000002</v>
      </c>
    </row>
    <row r="23" spans="2:8" x14ac:dyDescent="0.3">
      <c r="B23" s="3"/>
      <c r="C23" s="10" t="s">
        <v>11</v>
      </c>
      <c r="D23" s="3"/>
      <c r="E23" s="3"/>
      <c r="F23" s="3"/>
      <c r="G23" s="3"/>
      <c r="H23" s="3"/>
    </row>
    <row r="24" spans="2:8" x14ac:dyDescent="0.3">
      <c r="B24" s="3" t="s">
        <v>119</v>
      </c>
      <c r="C24" s="3" t="s">
        <v>58</v>
      </c>
      <c r="D24" s="3">
        <v>75</v>
      </c>
      <c r="E24" s="3">
        <v>12</v>
      </c>
      <c r="F24" s="3">
        <v>12.8</v>
      </c>
      <c r="G24" s="3">
        <v>32.47</v>
      </c>
      <c r="H24" s="3">
        <v>233</v>
      </c>
    </row>
    <row r="25" spans="2:8" x14ac:dyDescent="0.3">
      <c r="B25" s="3" t="s">
        <v>2</v>
      </c>
      <c r="C25" s="6" t="s">
        <v>59</v>
      </c>
      <c r="D25" s="3">
        <v>200</v>
      </c>
      <c r="E25" s="3">
        <v>0</v>
      </c>
      <c r="F25" s="3">
        <v>0</v>
      </c>
      <c r="G25" s="3">
        <v>15</v>
      </c>
      <c r="H25" s="3">
        <v>128</v>
      </c>
    </row>
    <row r="26" spans="2:8" x14ac:dyDescent="0.3">
      <c r="B26" s="3"/>
      <c r="C26" s="6" t="s">
        <v>5</v>
      </c>
      <c r="D26" s="3">
        <v>100</v>
      </c>
      <c r="E26" s="3">
        <v>0.3</v>
      </c>
      <c r="F26" s="3">
        <v>0</v>
      </c>
      <c r="G26" s="3">
        <v>7</v>
      </c>
      <c r="H26" s="3">
        <v>35</v>
      </c>
    </row>
    <row r="27" spans="2:8" x14ac:dyDescent="0.3">
      <c r="B27" s="3"/>
      <c r="C27" s="9" t="s">
        <v>70</v>
      </c>
      <c r="D27" s="9">
        <f>D24+D25+D26</f>
        <v>375</v>
      </c>
      <c r="E27" s="9">
        <f>E24+E25+E26</f>
        <v>12.3</v>
      </c>
      <c r="F27" s="9">
        <f>F24+F25+F26</f>
        <v>12.8</v>
      </c>
      <c r="G27" s="9">
        <f>G24+G25+G26</f>
        <v>54.47</v>
      </c>
      <c r="H27" s="9">
        <f>H24+H25+H26</f>
        <v>396</v>
      </c>
    </row>
    <row r="28" spans="2:8" x14ac:dyDescent="0.3">
      <c r="B28" s="3"/>
      <c r="C28" s="10" t="s">
        <v>12</v>
      </c>
      <c r="D28" s="3"/>
      <c r="E28" s="3"/>
      <c r="F28" s="3"/>
      <c r="G28" s="3"/>
      <c r="H28" s="3"/>
    </row>
    <row r="29" spans="2:8" x14ac:dyDescent="0.3">
      <c r="B29" s="3" t="s">
        <v>218</v>
      </c>
      <c r="C29" s="3" t="s">
        <v>0</v>
      </c>
      <c r="D29" s="3">
        <v>10</v>
      </c>
      <c r="E29" s="3">
        <v>0.08</v>
      </c>
      <c r="F29" s="3">
        <v>7.25</v>
      </c>
      <c r="G29" s="3">
        <v>0.13</v>
      </c>
      <c r="H29" s="3">
        <v>66</v>
      </c>
    </row>
    <row r="30" spans="2:8" x14ac:dyDescent="0.3">
      <c r="B30" s="3" t="s">
        <v>191</v>
      </c>
      <c r="C30" s="3" t="s">
        <v>190</v>
      </c>
      <c r="D30" s="5">
        <v>120</v>
      </c>
      <c r="E30" s="3">
        <v>8.66</v>
      </c>
      <c r="F30" s="3">
        <v>5.8</v>
      </c>
      <c r="G30" s="3">
        <v>8.3800000000000008</v>
      </c>
      <c r="H30" s="3">
        <v>79.2</v>
      </c>
    </row>
    <row r="31" spans="2:8" x14ac:dyDescent="0.3">
      <c r="B31" s="3" t="s">
        <v>120</v>
      </c>
      <c r="C31" s="3" t="s">
        <v>8</v>
      </c>
      <c r="D31" s="3">
        <v>180</v>
      </c>
      <c r="E31" s="3">
        <v>2.04</v>
      </c>
      <c r="F31" s="3">
        <v>2.64</v>
      </c>
      <c r="G31" s="3">
        <v>28</v>
      </c>
      <c r="H31" s="3">
        <v>135.6</v>
      </c>
    </row>
    <row r="32" spans="2:8" x14ac:dyDescent="0.3">
      <c r="B32" s="3" t="s">
        <v>121</v>
      </c>
      <c r="C32" s="3" t="s">
        <v>13</v>
      </c>
      <c r="D32" s="3">
        <v>200</v>
      </c>
      <c r="E32" s="3">
        <v>0.2</v>
      </c>
      <c r="F32" s="3">
        <v>0</v>
      </c>
      <c r="G32" s="3">
        <v>6.5</v>
      </c>
      <c r="H32" s="3">
        <v>28</v>
      </c>
    </row>
    <row r="33" spans="2:8" x14ac:dyDescent="0.3">
      <c r="B33" s="3"/>
      <c r="C33" s="3" t="s">
        <v>57</v>
      </c>
      <c r="D33" s="3">
        <v>50</v>
      </c>
      <c r="E33" s="3">
        <v>3.8</v>
      </c>
      <c r="F33" s="3">
        <v>0.4</v>
      </c>
      <c r="G33" s="3">
        <v>27</v>
      </c>
      <c r="H33" s="3">
        <v>132</v>
      </c>
    </row>
    <row r="34" spans="2:8" x14ac:dyDescent="0.3">
      <c r="B34" s="3"/>
      <c r="C34" s="3" t="s">
        <v>10</v>
      </c>
      <c r="D34" s="3">
        <v>30</v>
      </c>
      <c r="E34" s="3">
        <v>1.98</v>
      </c>
      <c r="F34" s="3">
        <v>0.36</v>
      </c>
      <c r="G34" s="3">
        <v>18</v>
      </c>
      <c r="H34" s="3">
        <v>62</v>
      </c>
    </row>
    <row r="35" spans="2:8" x14ac:dyDescent="0.3">
      <c r="B35" s="3"/>
      <c r="C35" s="9" t="s">
        <v>70</v>
      </c>
      <c r="D35" s="9">
        <f>D29+D30+D31+D32+D33+D34</f>
        <v>590</v>
      </c>
      <c r="E35" s="9">
        <f>E29+E30+E31+E32+E33+E34</f>
        <v>16.760000000000002</v>
      </c>
      <c r="F35" s="9">
        <f>F29+F30+F31+F32+F33+F34</f>
        <v>16.45</v>
      </c>
      <c r="G35" s="9">
        <f>G29+G30+G31+G32+G33+G34</f>
        <v>88.01</v>
      </c>
      <c r="H35" s="9">
        <f>H29+H30+H31+H32+H33+H34</f>
        <v>502.79999999999995</v>
      </c>
    </row>
    <row r="36" spans="2:8" x14ac:dyDescent="0.3">
      <c r="B36" s="3"/>
      <c r="C36" s="10" t="s">
        <v>14</v>
      </c>
      <c r="D36" s="3"/>
      <c r="E36" s="3"/>
      <c r="F36" s="3"/>
      <c r="G36" s="3"/>
      <c r="H36" s="3"/>
    </row>
    <row r="37" spans="2:8" x14ac:dyDescent="0.3">
      <c r="B37" s="3"/>
      <c r="C37" s="6" t="s">
        <v>224</v>
      </c>
      <c r="D37" s="3">
        <v>30</v>
      </c>
      <c r="E37" s="3">
        <v>2</v>
      </c>
      <c r="F37" s="3">
        <v>1.4</v>
      </c>
      <c r="G37" s="3">
        <v>15</v>
      </c>
      <c r="H37" s="3">
        <v>62</v>
      </c>
    </row>
    <row r="38" spans="2:8" x14ac:dyDescent="0.3">
      <c r="B38" s="3" t="s">
        <v>208</v>
      </c>
      <c r="C38" s="3" t="s">
        <v>60</v>
      </c>
      <c r="D38" s="3">
        <v>200</v>
      </c>
      <c r="E38" s="3">
        <v>3.2</v>
      </c>
      <c r="F38" s="3">
        <v>2.5</v>
      </c>
      <c r="G38" s="3">
        <v>4.4000000000000004</v>
      </c>
      <c r="H38" s="3">
        <v>53</v>
      </c>
    </row>
    <row r="39" spans="2:8" x14ac:dyDescent="0.3">
      <c r="B39" s="3"/>
      <c r="C39" s="9" t="s">
        <v>70</v>
      </c>
      <c r="D39" s="9">
        <v>230</v>
      </c>
      <c r="E39" s="9">
        <v>5.2</v>
      </c>
      <c r="F39" s="9">
        <v>3.9</v>
      </c>
      <c r="G39" s="9">
        <v>19.399999999999999</v>
      </c>
      <c r="H39" s="9">
        <v>115</v>
      </c>
    </row>
    <row r="40" spans="2:8" x14ac:dyDescent="0.3">
      <c r="B40" s="3"/>
      <c r="C40" s="9" t="s">
        <v>217</v>
      </c>
      <c r="D40" s="3"/>
      <c r="E40" s="9">
        <f>E13+E22+E27+E35+E39</f>
        <v>94.320000000000007</v>
      </c>
      <c r="F40" s="9">
        <f>F13+F22+F27+F35+F39</f>
        <v>86.410000000000011</v>
      </c>
      <c r="G40" s="9">
        <f>G13+G22+G27+G35+G39</f>
        <v>371.29999999999995</v>
      </c>
      <c r="H40" s="9">
        <f>H13+H22+H27+H35+H39</f>
        <v>2706.04</v>
      </c>
    </row>
    <row r="41" spans="2:8" x14ac:dyDescent="0.3">
      <c r="B41" s="3" t="s">
        <v>44</v>
      </c>
      <c r="C41" s="10" t="s">
        <v>122</v>
      </c>
      <c r="D41" s="3" t="s">
        <v>45</v>
      </c>
      <c r="E41" s="3" t="s">
        <v>46</v>
      </c>
      <c r="F41" s="3" t="s">
        <v>47</v>
      </c>
      <c r="G41" s="3" t="s">
        <v>48</v>
      </c>
      <c r="H41" s="3" t="s">
        <v>49</v>
      </c>
    </row>
    <row r="42" spans="2:8" x14ac:dyDescent="0.3">
      <c r="B42" s="3"/>
      <c r="C42" s="10" t="s">
        <v>200</v>
      </c>
      <c r="D42" s="4" t="s">
        <v>62</v>
      </c>
      <c r="E42" s="4" t="s">
        <v>63</v>
      </c>
      <c r="F42" s="4" t="s">
        <v>64</v>
      </c>
      <c r="G42" s="4" t="s">
        <v>65</v>
      </c>
      <c r="H42" s="4" t="s">
        <v>66</v>
      </c>
    </row>
    <row r="43" spans="2:8" x14ac:dyDescent="0.3">
      <c r="B43" s="3" t="s">
        <v>218</v>
      </c>
      <c r="C43" s="3" t="s">
        <v>0</v>
      </c>
      <c r="D43" s="3">
        <v>10</v>
      </c>
      <c r="E43" s="3">
        <v>0.08</v>
      </c>
      <c r="F43" s="3">
        <v>7.25</v>
      </c>
      <c r="G43" s="3">
        <v>0.13</v>
      </c>
      <c r="H43" s="3">
        <v>66</v>
      </c>
    </row>
    <row r="44" spans="2:8" x14ac:dyDescent="0.3">
      <c r="B44" s="3" t="s">
        <v>123</v>
      </c>
      <c r="C44" s="3" t="s">
        <v>99</v>
      </c>
      <c r="D44" s="5">
        <v>220</v>
      </c>
      <c r="E44" s="3">
        <v>10.6</v>
      </c>
      <c r="F44" s="3">
        <v>8.41</v>
      </c>
      <c r="G44" s="3">
        <v>27.2</v>
      </c>
      <c r="H44" s="3">
        <v>216.12</v>
      </c>
    </row>
    <row r="45" spans="2:8" x14ac:dyDescent="0.3">
      <c r="B45" s="3"/>
      <c r="C45" s="3" t="s">
        <v>26</v>
      </c>
      <c r="D45" s="7">
        <v>40</v>
      </c>
      <c r="E45" s="3">
        <v>5.08</v>
      </c>
      <c r="F45" s="3">
        <v>4.5999999999999996</v>
      </c>
      <c r="G45" s="3">
        <v>0.28000000000000003</v>
      </c>
      <c r="H45" s="3">
        <v>62</v>
      </c>
    </row>
    <row r="46" spans="2:8" x14ac:dyDescent="0.3">
      <c r="B46" s="3" t="s">
        <v>124</v>
      </c>
      <c r="C46" s="3" t="s">
        <v>28</v>
      </c>
      <c r="D46" s="3">
        <v>200</v>
      </c>
      <c r="E46" s="3">
        <v>1.3</v>
      </c>
      <c r="F46" s="3">
        <v>1.3</v>
      </c>
      <c r="G46" s="3">
        <v>14</v>
      </c>
      <c r="H46" s="3">
        <v>92</v>
      </c>
    </row>
    <row r="47" spans="2:8" x14ac:dyDescent="0.3">
      <c r="B47" s="3"/>
      <c r="C47" s="3" t="s">
        <v>67</v>
      </c>
      <c r="D47" s="3">
        <v>50</v>
      </c>
      <c r="E47" s="3">
        <v>3.8</v>
      </c>
      <c r="F47" s="3">
        <v>0.4</v>
      </c>
      <c r="G47" s="3">
        <v>27</v>
      </c>
      <c r="H47" s="3">
        <v>132</v>
      </c>
    </row>
    <row r="48" spans="2:8" x14ac:dyDescent="0.3">
      <c r="B48" s="3"/>
      <c r="C48" s="3" t="s">
        <v>10</v>
      </c>
      <c r="D48" s="3">
        <v>30</v>
      </c>
      <c r="E48" s="3">
        <v>1.98</v>
      </c>
      <c r="F48" s="3">
        <v>0.36</v>
      </c>
      <c r="G48" s="3">
        <v>18</v>
      </c>
      <c r="H48" s="3">
        <v>62</v>
      </c>
    </row>
    <row r="49" spans="2:8" x14ac:dyDescent="0.3">
      <c r="B49" s="3"/>
      <c r="C49" s="3" t="s">
        <v>15</v>
      </c>
      <c r="D49" s="3">
        <v>200</v>
      </c>
      <c r="E49" s="3">
        <v>1</v>
      </c>
      <c r="F49" s="3">
        <v>0</v>
      </c>
      <c r="G49" s="3">
        <v>16.600000000000001</v>
      </c>
      <c r="H49" s="3">
        <v>70.400000000000006</v>
      </c>
    </row>
    <row r="50" spans="2:8" x14ac:dyDescent="0.3">
      <c r="B50" s="3"/>
      <c r="C50" s="9" t="s">
        <v>70</v>
      </c>
      <c r="D50" s="12">
        <f>D43+D44+D45+D46+D47+D48+D49</f>
        <v>750</v>
      </c>
      <c r="E50" s="12">
        <f>E43+E44+E45+E46+E47+E48+E49</f>
        <v>23.84</v>
      </c>
      <c r="F50" s="12">
        <f>F43+F44+F45+F46+F47+F48+F49</f>
        <v>22.319999999999997</v>
      </c>
      <c r="G50" s="12">
        <f>G43+G44+G45+G46+G47+G48+G49</f>
        <v>103.21000000000001</v>
      </c>
      <c r="H50" s="12">
        <f>H43+H44+H45+H46+H47+H48+H49</f>
        <v>700.52</v>
      </c>
    </row>
    <row r="51" spans="2:8" x14ac:dyDescent="0.3">
      <c r="B51" s="3"/>
      <c r="C51" s="10" t="s">
        <v>6</v>
      </c>
      <c r="D51" s="3"/>
      <c r="E51" s="3"/>
      <c r="F51" s="3"/>
      <c r="G51" s="3"/>
      <c r="H51" s="3"/>
    </row>
    <row r="52" spans="2:8" x14ac:dyDescent="0.3">
      <c r="B52" s="8" t="s">
        <v>2</v>
      </c>
      <c r="C52" s="3" t="s">
        <v>215</v>
      </c>
      <c r="D52" s="3">
        <v>100</v>
      </c>
      <c r="E52" s="3">
        <v>1.5</v>
      </c>
      <c r="F52" s="3">
        <v>6</v>
      </c>
      <c r="G52" s="3">
        <v>8.25</v>
      </c>
      <c r="H52" s="3">
        <v>106.25</v>
      </c>
    </row>
    <row r="53" spans="2:8" x14ac:dyDescent="0.3">
      <c r="B53" s="3" t="s">
        <v>125</v>
      </c>
      <c r="C53" s="3" t="s">
        <v>86</v>
      </c>
      <c r="D53" s="3">
        <v>270</v>
      </c>
      <c r="E53" s="3">
        <v>4.3</v>
      </c>
      <c r="F53" s="3">
        <v>7.4</v>
      </c>
      <c r="G53" s="3">
        <v>23.2</v>
      </c>
      <c r="H53" s="3">
        <v>184.1</v>
      </c>
    </row>
    <row r="54" spans="2:8" x14ac:dyDescent="0.3">
      <c r="B54" s="8" t="s">
        <v>2</v>
      </c>
      <c r="C54" s="3" t="s">
        <v>197</v>
      </c>
      <c r="D54" s="3">
        <v>100</v>
      </c>
      <c r="E54" s="3">
        <v>6.81</v>
      </c>
      <c r="F54" s="3">
        <v>5.6</v>
      </c>
      <c r="G54" s="3">
        <v>8.99</v>
      </c>
      <c r="H54" s="3">
        <v>152.54</v>
      </c>
    </row>
    <row r="55" spans="2:8" x14ac:dyDescent="0.3">
      <c r="B55" s="8" t="s">
        <v>2</v>
      </c>
      <c r="C55" s="3" t="s">
        <v>88</v>
      </c>
      <c r="D55" s="3">
        <v>180</v>
      </c>
      <c r="E55" s="3">
        <v>10.8</v>
      </c>
      <c r="F55" s="3">
        <v>11.8</v>
      </c>
      <c r="G55" s="3">
        <v>25.3</v>
      </c>
      <c r="H55" s="3">
        <v>228</v>
      </c>
    </row>
    <row r="56" spans="2:8" x14ac:dyDescent="0.3">
      <c r="B56" s="3" t="s">
        <v>2</v>
      </c>
      <c r="C56" s="3" t="s">
        <v>201</v>
      </c>
      <c r="D56" s="5">
        <v>200</v>
      </c>
      <c r="E56" s="3">
        <v>0.6</v>
      </c>
      <c r="F56" s="3">
        <v>0</v>
      </c>
      <c r="G56" s="3">
        <v>17.8</v>
      </c>
      <c r="H56" s="3">
        <v>92.6</v>
      </c>
    </row>
    <row r="57" spans="2:8" x14ac:dyDescent="0.3">
      <c r="B57" s="3"/>
      <c r="C57" s="3" t="s">
        <v>67</v>
      </c>
      <c r="D57" s="3">
        <v>60</v>
      </c>
      <c r="E57" s="3">
        <v>4.5599999999999996</v>
      </c>
      <c r="F57" s="3">
        <v>0.8</v>
      </c>
      <c r="G57" s="3">
        <v>26</v>
      </c>
      <c r="H57" s="3">
        <v>140.63999999999999</v>
      </c>
    </row>
    <row r="58" spans="2:8" x14ac:dyDescent="0.3">
      <c r="B58" s="3"/>
      <c r="C58" s="3" t="s">
        <v>10</v>
      </c>
      <c r="D58" s="3">
        <v>60</v>
      </c>
      <c r="E58" s="3">
        <v>3.96</v>
      </c>
      <c r="F58" s="3">
        <v>0.72</v>
      </c>
      <c r="G58" s="3">
        <v>23.76</v>
      </c>
      <c r="H58" s="3">
        <v>115.36</v>
      </c>
    </row>
    <row r="59" spans="2:8" x14ac:dyDescent="0.3">
      <c r="B59" s="3"/>
      <c r="C59" s="9" t="s">
        <v>70</v>
      </c>
      <c r="D59" s="9">
        <f>D52+D53+D54+D55+D56+D57+D58</f>
        <v>970</v>
      </c>
      <c r="E59" s="9">
        <f>E52+E53+E54+E55+E56+E57+E58</f>
        <v>32.53</v>
      </c>
      <c r="F59" s="9">
        <f>F52+F53+F54+F55+F56+F57+F58</f>
        <v>32.32</v>
      </c>
      <c r="G59" s="9">
        <f>G52+G53+G54+G55+G56+G57+G58</f>
        <v>133.29999999999998</v>
      </c>
      <c r="H59" s="9">
        <f>H52+H53+H54+H55+H56+H57+H58</f>
        <v>1019.49</v>
      </c>
    </row>
    <row r="60" spans="2:8" x14ac:dyDescent="0.3">
      <c r="B60" s="3"/>
      <c r="C60" s="10" t="s">
        <v>11</v>
      </c>
      <c r="D60" s="3"/>
      <c r="E60" s="3"/>
      <c r="F60" s="3"/>
      <c r="G60" s="3"/>
      <c r="H60" s="3"/>
    </row>
    <row r="61" spans="2:8" x14ac:dyDescent="0.3">
      <c r="B61" s="3" t="s">
        <v>2</v>
      </c>
      <c r="C61" s="3" t="s">
        <v>41</v>
      </c>
      <c r="D61" s="3">
        <v>75</v>
      </c>
      <c r="E61" s="3">
        <v>1.03</v>
      </c>
      <c r="F61" s="3">
        <v>6</v>
      </c>
      <c r="G61" s="3">
        <v>32</v>
      </c>
      <c r="H61" s="3">
        <v>234</v>
      </c>
    </row>
    <row r="62" spans="2:8" x14ac:dyDescent="0.3">
      <c r="B62" s="3" t="s">
        <v>127</v>
      </c>
      <c r="C62" s="3" t="s">
        <v>19</v>
      </c>
      <c r="D62" s="3">
        <v>200</v>
      </c>
      <c r="E62" s="3">
        <v>12</v>
      </c>
      <c r="F62" s="3">
        <v>7.8</v>
      </c>
      <c r="G62" s="3">
        <v>20.66</v>
      </c>
      <c r="H62" s="3">
        <v>127.24</v>
      </c>
    </row>
    <row r="63" spans="2:8" x14ac:dyDescent="0.3">
      <c r="B63" s="3"/>
      <c r="C63" s="3" t="s">
        <v>5</v>
      </c>
      <c r="D63" s="3">
        <v>100</v>
      </c>
      <c r="E63" s="3">
        <v>0.3</v>
      </c>
      <c r="F63" s="3">
        <v>0</v>
      </c>
      <c r="G63" s="3">
        <v>7</v>
      </c>
      <c r="H63" s="3">
        <v>35</v>
      </c>
    </row>
    <row r="64" spans="2:8" x14ac:dyDescent="0.3">
      <c r="B64" s="3"/>
      <c r="C64" s="9" t="s">
        <v>70</v>
      </c>
      <c r="D64" s="9">
        <f>D61+D62+D63</f>
        <v>375</v>
      </c>
      <c r="E64" s="9">
        <f>E61+E62+E63</f>
        <v>13.33</v>
      </c>
      <c r="F64" s="9">
        <f>F61+F62+F63</f>
        <v>13.8</v>
      </c>
      <c r="G64" s="9">
        <f>G61+G62+G63</f>
        <v>59.66</v>
      </c>
      <c r="H64" s="9">
        <f>H61+H62+H63</f>
        <v>396.24</v>
      </c>
    </row>
    <row r="65" spans="2:8" x14ac:dyDescent="0.3">
      <c r="B65" s="3"/>
      <c r="C65" s="10" t="s">
        <v>12</v>
      </c>
      <c r="D65" s="3"/>
      <c r="E65" s="3"/>
      <c r="F65" s="3"/>
      <c r="G65" s="3"/>
      <c r="H65" s="3"/>
    </row>
    <row r="66" spans="2:8" x14ac:dyDescent="0.3">
      <c r="B66" s="3" t="s">
        <v>144</v>
      </c>
      <c r="C66" s="3" t="s">
        <v>68</v>
      </c>
      <c r="D66" s="3">
        <v>20</v>
      </c>
      <c r="E66" s="3">
        <v>4.6399999999999997</v>
      </c>
      <c r="F66" s="3">
        <v>5.9</v>
      </c>
      <c r="G66" s="3">
        <v>0</v>
      </c>
      <c r="H66" s="3">
        <v>72.8</v>
      </c>
    </row>
    <row r="67" spans="2:8" x14ac:dyDescent="0.3">
      <c r="B67" s="3" t="s">
        <v>128</v>
      </c>
      <c r="C67" s="3" t="s">
        <v>24</v>
      </c>
      <c r="D67" s="3">
        <v>100</v>
      </c>
      <c r="E67" s="3">
        <v>5.0999999999999996</v>
      </c>
      <c r="F67" s="3">
        <v>6.6</v>
      </c>
      <c r="G67" s="3">
        <v>8.1</v>
      </c>
      <c r="H67" s="3">
        <v>140.53</v>
      </c>
    </row>
    <row r="68" spans="2:8" x14ac:dyDescent="0.3">
      <c r="B68" s="3" t="s">
        <v>129</v>
      </c>
      <c r="C68" s="3" t="s">
        <v>25</v>
      </c>
      <c r="D68" s="3">
        <v>180</v>
      </c>
      <c r="E68" s="3">
        <v>2.4</v>
      </c>
      <c r="F68" s="3">
        <v>5.2</v>
      </c>
      <c r="G68" s="3">
        <v>25.6</v>
      </c>
      <c r="H68" s="3">
        <v>163.19999999999999</v>
      </c>
    </row>
    <row r="69" spans="2:8" x14ac:dyDescent="0.3">
      <c r="B69" s="3" t="s">
        <v>121</v>
      </c>
      <c r="C69" s="3" t="s">
        <v>13</v>
      </c>
      <c r="D69" s="3">
        <v>200</v>
      </c>
      <c r="E69" s="3">
        <v>0.2</v>
      </c>
      <c r="F69" s="3">
        <v>0</v>
      </c>
      <c r="G69" s="3">
        <v>6.5</v>
      </c>
      <c r="H69" s="3">
        <v>28</v>
      </c>
    </row>
    <row r="70" spans="2:8" x14ac:dyDescent="0.3">
      <c r="B70" s="3"/>
      <c r="C70" s="3" t="s">
        <v>67</v>
      </c>
      <c r="D70" s="3">
        <v>50</v>
      </c>
      <c r="E70" s="3">
        <v>3.8</v>
      </c>
      <c r="F70" s="3">
        <v>0.4</v>
      </c>
      <c r="G70" s="3">
        <v>27</v>
      </c>
      <c r="H70" s="3">
        <v>132</v>
      </c>
    </row>
    <row r="71" spans="2:8" x14ac:dyDescent="0.3">
      <c r="B71" s="3"/>
      <c r="C71" s="3" t="s">
        <v>10</v>
      </c>
      <c r="D71" s="3">
        <v>30</v>
      </c>
      <c r="E71" s="3">
        <v>1.98</v>
      </c>
      <c r="F71" s="3">
        <v>0.36</v>
      </c>
      <c r="G71" s="3">
        <v>18</v>
      </c>
      <c r="H71" s="3">
        <v>62</v>
      </c>
    </row>
    <row r="72" spans="2:8" x14ac:dyDescent="0.3">
      <c r="B72" s="3"/>
      <c r="C72" s="9" t="s">
        <v>70</v>
      </c>
      <c r="D72" s="9">
        <f>D66+D67+D68+D69+D70+D71</f>
        <v>580</v>
      </c>
      <c r="E72" s="9">
        <f>E66+E67+E68+E69+E70+E71</f>
        <v>18.119999999999997</v>
      </c>
      <c r="F72" s="9">
        <f>F66+F67+F68+F69+F70+F71</f>
        <v>18.459999999999997</v>
      </c>
      <c r="G72" s="9">
        <f>G66+G67+G68+G69+G70+G71</f>
        <v>85.2</v>
      </c>
      <c r="H72" s="9">
        <f>H66+H67+H68+H69+H70+H71</f>
        <v>598.53</v>
      </c>
    </row>
    <row r="73" spans="2:8" x14ac:dyDescent="0.3">
      <c r="B73" s="3"/>
      <c r="C73" s="10" t="s">
        <v>14</v>
      </c>
      <c r="D73" s="3"/>
      <c r="E73" s="3"/>
      <c r="F73" s="3"/>
      <c r="G73" s="3"/>
      <c r="H73" s="3"/>
    </row>
    <row r="74" spans="2:8" x14ac:dyDescent="0.3">
      <c r="B74" s="3" t="s">
        <v>208</v>
      </c>
      <c r="C74" s="3" t="s">
        <v>69</v>
      </c>
      <c r="D74" s="3">
        <v>200</v>
      </c>
      <c r="E74" s="3">
        <v>3.2</v>
      </c>
      <c r="F74" s="3">
        <v>2.5</v>
      </c>
      <c r="G74" s="3">
        <v>4.4000000000000004</v>
      </c>
      <c r="H74" s="3">
        <v>53</v>
      </c>
    </row>
    <row r="75" spans="2:8" x14ac:dyDescent="0.3">
      <c r="B75" s="3"/>
      <c r="C75" s="9" t="s">
        <v>70</v>
      </c>
      <c r="D75" s="9">
        <f>D74</f>
        <v>200</v>
      </c>
      <c r="E75" s="9">
        <f>E74</f>
        <v>3.2</v>
      </c>
      <c r="F75" s="9">
        <f>F74</f>
        <v>2.5</v>
      </c>
      <c r="G75" s="9">
        <f>G74</f>
        <v>4.4000000000000004</v>
      </c>
      <c r="H75" s="9">
        <f>H74</f>
        <v>53</v>
      </c>
    </row>
    <row r="76" spans="2:8" x14ac:dyDescent="0.3">
      <c r="B76" s="3"/>
      <c r="C76" s="9" t="s">
        <v>217</v>
      </c>
      <c r="D76" s="3"/>
      <c r="E76" s="12">
        <f>E50+E59+E64+E72+E75</f>
        <v>91.02</v>
      </c>
      <c r="F76" s="12">
        <f>F50+F59+F64+F72+F75</f>
        <v>89.399999999999991</v>
      </c>
      <c r="G76" s="12">
        <f>G50+G59+G64+G72+G75</f>
        <v>385.76999999999992</v>
      </c>
      <c r="H76" s="12">
        <f>H50+H59+H64+H72+H75</f>
        <v>2767.7799999999997</v>
      </c>
    </row>
    <row r="77" spans="2:8" x14ac:dyDescent="0.3">
      <c r="B77" s="3"/>
      <c r="C77" s="10" t="s">
        <v>130</v>
      </c>
      <c r="D77" s="3"/>
      <c r="E77" s="3"/>
      <c r="F77" s="3"/>
      <c r="G77" s="3"/>
      <c r="H77" s="3"/>
    </row>
    <row r="78" spans="2:8" x14ac:dyDescent="0.3">
      <c r="B78" s="3"/>
      <c r="C78" s="10" t="s">
        <v>200</v>
      </c>
      <c r="D78" s="4" t="s">
        <v>62</v>
      </c>
      <c r="E78" s="4" t="s">
        <v>63</v>
      </c>
      <c r="F78" s="4" t="s">
        <v>64</v>
      </c>
      <c r="G78" s="4" t="s">
        <v>65</v>
      </c>
      <c r="H78" s="4" t="s">
        <v>66</v>
      </c>
    </row>
    <row r="79" spans="2:8" x14ac:dyDescent="0.3">
      <c r="B79" s="3" t="s">
        <v>218</v>
      </c>
      <c r="C79" s="3" t="s">
        <v>0</v>
      </c>
      <c r="D79" s="3">
        <v>10</v>
      </c>
      <c r="E79" s="3">
        <v>0.08</v>
      </c>
      <c r="F79" s="3">
        <v>7.25</v>
      </c>
      <c r="G79" s="3">
        <v>0.13</v>
      </c>
      <c r="H79" s="3">
        <v>66</v>
      </c>
    </row>
    <row r="80" spans="2:8" x14ac:dyDescent="0.3">
      <c r="B80" s="3" t="s">
        <v>144</v>
      </c>
      <c r="C80" s="3" t="s">
        <v>68</v>
      </c>
      <c r="D80" s="3">
        <v>20</v>
      </c>
      <c r="E80" s="3">
        <v>4.6399999999999997</v>
      </c>
      <c r="F80" s="3">
        <v>5.9</v>
      </c>
      <c r="G80" s="3">
        <v>0</v>
      </c>
      <c r="H80" s="3">
        <v>72.8</v>
      </c>
    </row>
    <row r="81" spans="2:8" x14ac:dyDescent="0.3">
      <c r="B81" s="3" t="s">
        <v>118</v>
      </c>
      <c r="C81" s="3" t="s">
        <v>109</v>
      </c>
      <c r="D81" s="5">
        <v>200</v>
      </c>
      <c r="E81" s="3">
        <v>7</v>
      </c>
      <c r="F81" s="3">
        <v>4.9000000000000004</v>
      </c>
      <c r="G81" s="3">
        <v>18</v>
      </c>
      <c r="H81" s="3">
        <v>141</v>
      </c>
    </row>
    <row r="82" spans="2:8" x14ac:dyDescent="0.3">
      <c r="B82" s="3"/>
      <c r="C82" s="3" t="s">
        <v>5</v>
      </c>
      <c r="D82" s="3">
        <v>150</v>
      </c>
      <c r="E82" s="3">
        <v>0.4</v>
      </c>
      <c r="F82" s="3">
        <v>0</v>
      </c>
      <c r="G82" s="3">
        <v>9.8000000000000007</v>
      </c>
      <c r="H82" s="3">
        <v>47</v>
      </c>
    </row>
    <row r="83" spans="2:8" x14ac:dyDescent="0.3">
      <c r="B83" s="3" t="s">
        <v>2</v>
      </c>
      <c r="C83" s="3" t="s">
        <v>131</v>
      </c>
      <c r="D83" s="3">
        <v>200</v>
      </c>
      <c r="E83" s="3">
        <v>4.9000000000000004</v>
      </c>
      <c r="F83" s="3">
        <v>4.5</v>
      </c>
      <c r="G83" s="3">
        <v>14</v>
      </c>
      <c r="H83" s="3">
        <v>92</v>
      </c>
    </row>
    <row r="84" spans="2:8" x14ac:dyDescent="0.3">
      <c r="B84" s="3"/>
      <c r="C84" s="3" t="s">
        <v>67</v>
      </c>
      <c r="D84" s="3">
        <v>60</v>
      </c>
      <c r="E84" s="3">
        <v>4.5599999999999996</v>
      </c>
      <c r="F84" s="3">
        <v>0.48</v>
      </c>
      <c r="G84" s="3">
        <v>29.54</v>
      </c>
      <c r="H84" s="3">
        <v>140.63999999999999</v>
      </c>
    </row>
    <row r="85" spans="2:8" x14ac:dyDescent="0.3">
      <c r="B85" s="3"/>
      <c r="C85" s="3" t="s">
        <v>10</v>
      </c>
      <c r="D85" s="3">
        <v>30</v>
      </c>
      <c r="E85" s="3">
        <v>1.98</v>
      </c>
      <c r="F85" s="3">
        <v>0.36</v>
      </c>
      <c r="G85" s="3">
        <v>18</v>
      </c>
      <c r="H85" s="3">
        <v>62</v>
      </c>
    </row>
    <row r="86" spans="2:8" x14ac:dyDescent="0.3">
      <c r="B86" s="3"/>
      <c r="C86" s="9" t="s">
        <v>70</v>
      </c>
      <c r="D86" s="9">
        <f>D79+D80+D81+D82+D83+D84+D85</f>
        <v>670</v>
      </c>
      <c r="E86" s="9">
        <f>E79+E80+E81+E82+E83+E84+E85</f>
        <v>23.56</v>
      </c>
      <c r="F86" s="9">
        <f>F79+F80+F81+F82+F83+F84+F85</f>
        <v>23.39</v>
      </c>
      <c r="G86" s="9">
        <f>G79+G80+G81+G82+G83+G84+G85</f>
        <v>89.47</v>
      </c>
      <c r="H86" s="9">
        <f>H79+H80+H81+H82+H83+H84+H85</f>
        <v>621.44000000000005</v>
      </c>
    </row>
    <row r="87" spans="2:8" x14ac:dyDescent="0.3">
      <c r="B87" s="3"/>
      <c r="C87" s="10" t="s">
        <v>6</v>
      </c>
      <c r="D87" s="3"/>
      <c r="E87" s="3"/>
      <c r="F87" s="3"/>
      <c r="G87" s="3"/>
      <c r="H87" s="3"/>
    </row>
    <row r="88" spans="2:8" x14ac:dyDescent="0.3">
      <c r="B88" s="3" t="s">
        <v>132</v>
      </c>
      <c r="C88" s="3" t="s">
        <v>71</v>
      </c>
      <c r="D88" s="3">
        <v>100</v>
      </c>
      <c r="E88" s="3">
        <v>1.8</v>
      </c>
      <c r="F88" s="3">
        <v>12</v>
      </c>
      <c r="G88" s="3">
        <v>9.4</v>
      </c>
      <c r="H88" s="3">
        <v>182.5</v>
      </c>
    </row>
    <row r="89" spans="2:8" x14ac:dyDescent="0.3">
      <c r="B89" s="3" t="s">
        <v>133</v>
      </c>
      <c r="C89" s="3" t="s">
        <v>100</v>
      </c>
      <c r="D89" s="5">
        <v>250</v>
      </c>
      <c r="E89" s="3">
        <v>5.8</v>
      </c>
      <c r="F89" s="3">
        <v>14.5</v>
      </c>
      <c r="G89" s="3">
        <v>25.3</v>
      </c>
      <c r="H89" s="3">
        <v>151.30000000000001</v>
      </c>
    </row>
    <row r="90" spans="2:8" x14ac:dyDescent="0.3">
      <c r="B90" s="3" t="s">
        <v>134</v>
      </c>
      <c r="C90" s="3" t="s">
        <v>20</v>
      </c>
      <c r="D90" s="3">
        <v>100</v>
      </c>
      <c r="E90" s="3">
        <v>9.4</v>
      </c>
      <c r="F90" s="3">
        <v>0.8</v>
      </c>
      <c r="G90" s="3">
        <v>0</v>
      </c>
      <c r="H90" s="3">
        <v>88</v>
      </c>
    </row>
    <row r="91" spans="2:8" x14ac:dyDescent="0.3">
      <c r="B91" s="3" t="s">
        <v>120</v>
      </c>
      <c r="C91" s="3" t="s">
        <v>21</v>
      </c>
      <c r="D91" s="3">
        <v>180</v>
      </c>
      <c r="E91" s="3">
        <v>6.3</v>
      </c>
      <c r="F91" s="3">
        <v>10.3</v>
      </c>
      <c r="G91" s="3">
        <v>23.1</v>
      </c>
      <c r="H91" s="3">
        <v>201.6</v>
      </c>
    </row>
    <row r="92" spans="2:8" x14ac:dyDescent="0.3">
      <c r="B92" s="3" t="s">
        <v>2</v>
      </c>
      <c r="C92" s="3" t="s">
        <v>9</v>
      </c>
      <c r="D92" s="3">
        <v>200</v>
      </c>
      <c r="E92" s="3">
        <v>0.3</v>
      </c>
      <c r="F92" s="3">
        <v>0</v>
      </c>
      <c r="G92" s="3">
        <v>16</v>
      </c>
      <c r="H92" s="3">
        <v>83</v>
      </c>
    </row>
    <row r="93" spans="2:8" x14ac:dyDescent="0.3">
      <c r="B93" s="3"/>
      <c r="C93" s="3" t="s">
        <v>67</v>
      </c>
      <c r="D93" s="3">
        <v>70</v>
      </c>
      <c r="E93" s="3">
        <v>5.32</v>
      </c>
      <c r="F93" s="3">
        <v>0.56000000000000005</v>
      </c>
      <c r="G93" s="3">
        <v>31</v>
      </c>
      <c r="H93" s="3">
        <v>164.08</v>
      </c>
    </row>
    <row r="94" spans="2:8" x14ac:dyDescent="0.3">
      <c r="B94" s="3"/>
      <c r="C94" s="3" t="s">
        <v>10</v>
      </c>
      <c r="D94" s="3">
        <v>60</v>
      </c>
      <c r="E94" s="3">
        <v>3.96</v>
      </c>
      <c r="F94" s="3">
        <v>0.72</v>
      </c>
      <c r="G94" s="3">
        <v>23.76</v>
      </c>
      <c r="H94" s="3">
        <v>115.36</v>
      </c>
    </row>
    <row r="95" spans="2:8" x14ac:dyDescent="0.3">
      <c r="B95" s="3"/>
      <c r="C95" s="9" t="s">
        <v>70</v>
      </c>
      <c r="D95" s="9">
        <f>D88+D89+D90+D91+D92+D93+D94</f>
        <v>960</v>
      </c>
      <c r="E95" s="9">
        <f>E88+E89+E90+E91+E92+E93+E94</f>
        <v>32.880000000000003</v>
      </c>
      <c r="F95" s="9">
        <f>F88+F89+F90+F91+F92+F93+F94</f>
        <v>38.880000000000003</v>
      </c>
      <c r="G95" s="9">
        <f>G88+G89+G90+G91+G92+G93+G94</f>
        <v>128.56</v>
      </c>
      <c r="H95" s="9">
        <f>H88+H89+H90+H91+H92+H93+H94</f>
        <v>985.84</v>
      </c>
    </row>
    <row r="96" spans="2:8" x14ac:dyDescent="0.3">
      <c r="B96" s="3"/>
      <c r="C96" s="10" t="s">
        <v>11</v>
      </c>
      <c r="D96" s="3"/>
      <c r="E96" s="3"/>
      <c r="F96" s="3"/>
      <c r="G96" s="3"/>
      <c r="H96" s="3"/>
    </row>
    <row r="97" spans="2:8" x14ac:dyDescent="0.3">
      <c r="B97" s="3" t="s">
        <v>135</v>
      </c>
      <c r="C97" s="3" t="s">
        <v>101</v>
      </c>
      <c r="D97" s="3">
        <v>75</v>
      </c>
      <c r="E97" s="3">
        <v>12.1</v>
      </c>
      <c r="F97" s="3">
        <v>13.8</v>
      </c>
      <c r="G97" s="3">
        <v>27.4</v>
      </c>
      <c r="H97" s="3">
        <v>269</v>
      </c>
    </row>
    <row r="98" spans="2:8" x14ac:dyDescent="0.3">
      <c r="B98" s="3"/>
      <c r="C98" s="3" t="s">
        <v>15</v>
      </c>
      <c r="D98" s="3">
        <v>200</v>
      </c>
      <c r="E98" s="3">
        <v>1</v>
      </c>
      <c r="F98" s="3">
        <v>0</v>
      </c>
      <c r="G98" s="3">
        <v>20.2</v>
      </c>
      <c r="H98" s="3">
        <v>92</v>
      </c>
    </row>
    <row r="99" spans="2:8" x14ac:dyDescent="0.3">
      <c r="B99" s="3"/>
      <c r="C99" s="3" t="s">
        <v>5</v>
      </c>
      <c r="D99" s="3">
        <v>100</v>
      </c>
      <c r="E99" s="3">
        <v>0.3</v>
      </c>
      <c r="F99" s="3">
        <v>0</v>
      </c>
      <c r="G99" s="3">
        <v>7</v>
      </c>
      <c r="H99" s="3">
        <v>35</v>
      </c>
    </row>
    <row r="100" spans="2:8" x14ac:dyDescent="0.3">
      <c r="B100" s="3"/>
      <c r="C100" s="9" t="s">
        <v>70</v>
      </c>
      <c r="D100" s="9">
        <f>D97+D98+D99</f>
        <v>375</v>
      </c>
      <c r="E100" s="9">
        <f>E97+E98+E99</f>
        <v>13.4</v>
      </c>
      <c r="F100" s="9">
        <f>F97+F98+F99</f>
        <v>13.8</v>
      </c>
      <c r="G100" s="9">
        <f>G97+G98+G99</f>
        <v>54.599999999999994</v>
      </c>
      <c r="H100" s="9">
        <f>H97+H98+H99</f>
        <v>396</v>
      </c>
    </row>
    <row r="101" spans="2:8" x14ac:dyDescent="0.3">
      <c r="B101" s="3"/>
      <c r="C101" s="10" t="s">
        <v>12</v>
      </c>
      <c r="D101" s="3"/>
      <c r="E101" s="3"/>
      <c r="F101" s="3"/>
      <c r="G101" s="3"/>
      <c r="H101" s="3"/>
    </row>
    <row r="102" spans="2:8" x14ac:dyDescent="0.3">
      <c r="B102" s="3"/>
      <c r="C102" s="3" t="s">
        <v>84</v>
      </c>
      <c r="D102" s="3">
        <v>100</v>
      </c>
      <c r="E102" s="3">
        <v>0.7</v>
      </c>
      <c r="F102" s="3">
        <v>0</v>
      </c>
      <c r="G102" s="3">
        <v>2</v>
      </c>
      <c r="H102" s="3">
        <v>13.3</v>
      </c>
    </row>
    <row r="103" spans="2:8" x14ac:dyDescent="0.3">
      <c r="B103" s="3" t="s">
        <v>136</v>
      </c>
      <c r="C103" s="3" t="s">
        <v>102</v>
      </c>
      <c r="D103" s="3">
        <v>100</v>
      </c>
      <c r="E103" s="3">
        <v>8.6</v>
      </c>
      <c r="F103" s="3">
        <v>10.5</v>
      </c>
      <c r="G103" s="3">
        <v>9.1</v>
      </c>
      <c r="H103" s="3">
        <v>208</v>
      </c>
    </row>
    <row r="104" spans="2:8" x14ac:dyDescent="0.3">
      <c r="B104" s="3" t="s">
        <v>153</v>
      </c>
      <c r="C104" s="3" t="s">
        <v>79</v>
      </c>
      <c r="D104" s="3">
        <v>180</v>
      </c>
      <c r="E104" s="3">
        <v>2.2999999999999998</v>
      </c>
      <c r="F104" s="3">
        <v>7.2</v>
      </c>
      <c r="G104" s="3">
        <v>18</v>
      </c>
      <c r="H104" s="3">
        <v>90</v>
      </c>
    </row>
    <row r="105" spans="2:8" x14ac:dyDescent="0.3">
      <c r="B105" s="3" t="s">
        <v>121</v>
      </c>
      <c r="C105" s="3" t="s">
        <v>13</v>
      </c>
      <c r="D105" s="3">
        <v>200</v>
      </c>
      <c r="E105" s="3">
        <v>0.2</v>
      </c>
      <c r="F105" s="3">
        <v>0</v>
      </c>
      <c r="G105" s="3">
        <v>6.5</v>
      </c>
      <c r="H105" s="3">
        <v>28</v>
      </c>
    </row>
    <row r="106" spans="2:8" x14ac:dyDescent="0.3">
      <c r="B106" s="3"/>
      <c r="C106" s="3" t="s">
        <v>67</v>
      </c>
      <c r="D106" s="3">
        <v>60</v>
      </c>
      <c r="E106" s="3">
        <v>4.5599999999999996</v>
      </c>
      <c r="F106" s="3">
        <v>0.48</v>
      </c>
      <c r="G106" s="3">
        <v>26</v>
      </c>
      <c r="H106" s="3">
        <v>140.63999999999999</v>
      </c>
    </row>
    <row r="107" spans="2:8" x14ac:dyDescent="0.3">
      <c r="B107" s="3"/>
      <c r="C107" s="3" t="s">
        <v>10</v>
      </c>
      <c r="D107" s="3">
        <v>30</v>
      </c>
      <c r="E107" s="3">
        <v>1.98</v>
      </c>
      <c r="F107" s="3">
        <v>0.36</v>
      </c>
      <c r="G107" s="3">
        <v>18</v>
      </c>
      <c r="H107" s="3">
        <v>62</v>
      </c>
    </row>
    <row r="108" spans="2:8" x14ac:dyDescent="0.3">
      <c r="B108" s="3"/>
      <c r="C108" s="9" t="s">
        <v>70</v>
      </c>
      <c r="D108" s="9">
        <f>D102+D103+D104+D105+D106+D107</f>
        <v>670</v>
      </c>
      <c r="E108" s="9">
        <f>E102+E103+E104+E105+E106+E107</f>
        <v>18.339999999999996</v>
      </c>
      <c r="F108" s="9">
        <f>F102+F103+F104+F105+F106+F107</f>
        <v>18.54</v>
      </c>
      <c r="G108" s="9">
        <f>G102+G103+G104+G105+G106+G107</f>
        <v>79.599999999999994</v>
      </c>
      <c r="H108" s="9">
        <f>H102+H103+H104+H105+H106+H107</f>
        <v>541.94000000000005</v>
      </c>
    </row>
    <row r="109" spans="2:8" x14ac:dyDescent="0.3">
      <c r="B109" s="3"/>
      <c r="C109" s="10" t="s">
        <v>14</v>
      </c>
      <c r="D109" s="3"/>
      <c r="E109" s="3"/>
      <c r="F109" s="3"/>
      <c r="G109" s="3"/>
      <c r="H109" s="3"/>
    </row>
    <row r="110" spans="2:8" x14ac:dyDescent="0.3">
      <c r="B110" s="3"/>
      <c r="C110" s="6" t="s">
        <v>54</v>
      </c>
      <c r="D110" s="3">
        <v>30</v>
      </c>
      <c r="E110" s="3">
        <v>2.2400000000000002</v>
      </c>
      <c r="F110" s="3">
        <v>2.94</v>
      </c>
      <c r="G110" s="3">
        <v>13.2</v>
      </c>
      <c r="H110" s="3">
        <v>108</v>
      </c>
    </row>
    <row r="111" spans="2:8" x14ac:dyDescent="0.3">
      <c r="B111" s="3" t="s">
        <v>208</v>
      </c>
      <c r="C111" s="3" t="s">
        <v>69</v>
      </c>
      <c r="D111" s="3">
        <v>200</v>
      </c>
      <c r="E111" s="3">
        <v>3.2</v>
      </c>
      <c r="F111" s="3">
        <v>2.5</v>
      </c>
      <c r="G111" s="3">
        <v>4.4000000000000004</v>
      </c>
      <c r="H111" s="3">
        <v>53</v>
      </c>
    </row>
    <row r="112" spans="2:8" x14ac:dyDescent="0.3">
      <c r="B112" s="3"/>
      <c r="C112" s="9" t="s">
        <v>70</v>
      </c>
      <c r="D112" s="9">
        <f>D111</f>
        <v>200</v>
      </c>
      <c r="E112" s="9">
        <f>E111</f>
        <v>3.2</v>
      </c>
      <c r="F112" s="9">
        <f>F111</f>
        <v>2.5</v>
      </c>
      <c r="G112" s="9">
        <f>G111</f>
        <v>4.4000000000000004</v>
      </c>
      <c r="H112" s="9">
        <f>H111</f>
        <v>53</v>
      </c>
    </row>
    <row r="113" spans="2:8" x14ac:dyDescent="0.3">
      <c r="B113" s="3"/>
      <c r="C113" s="9" t="s">
        <v>217</v>
      </c>
      <c r="D113" s="3"/>
      <c r="E113" s="9">
        <f>E86+E95+E100+E108+E112</f>
        <v>91.38000000000001</v>
      </c>
      <c r="F113" s="9">
        <f>F86+F95+F100+F108+F112</f>
        <v>97.110000000000014</v>
      </c>
      <c r="G113" s="9">
        <f>G86+G95+G100+G108+G112</f>
        <v>356.63</v>
      </c>
      <c r="H113" s="9">
        <f>H86+H95+H100+H108+H112</f>
        <v>2598.2200000000003</v>
      </c>
    </row>
    <row r="114" spans="2:8" x14ac:dyDescent="0.3">
      <c r="B114" s="3"/>
      <c r="C114" s="10" t="s">
        <v>142</v>
      </c>
      <c r="D114" s="3"/>
      <c r="E114" s="3"/>
      <c r="F114" s="3"/>
      <c r="G114" s="3"/>
      <c r="H114" s="3"/>
    </row>
    <row r="115" spans="2:8" x14ac:dyDescent="0.3">
      <c r="B115" s="3"/>
      <c r="C115" s="10" t="s">
        <v>200</v>
      </c>
      <c r="D115" s="4" t="s">
        <v>62</v>
      </c>
      <c r="E115" s="4" t="s">
        <v>63</v>
      </c>
      <c r="F115" s="4" t="s">
        <v>64</v>
      </c>
      <c r="G115" s="4" t="s">
        <v>65</v>
      </c>
      <c r="H115" s="4" t="s">
        <v>66</v>
      </c>
    </row>
    <row r="116" spans="2:8" x14ac:dyDescent="0.3">
      <c r="B116" s="3" t="s">
        <v>218</v>
      </c>
      <c r="C116" s="3" t="s">
        <v>0</v>
      </c>
      <c r="D116" s="3">
        <v>10</v>
      </c>
      <c r="E116" s="3">
        <v>0.08</v>
      </c>
      <c r="F116" s="3">
        <v>7.25</v>
      </c>
      <c r="G116" s="3">
        <v>0.13</v>
      </c>
      <c r="H116" s="3">
        <v>66</v>
      </c>
    </row>
    <row r="117" spans="2:8" x14ac:dyDescent="0.3">
      <c r="B117" s="3" t="s">
        <v>137</v>
      </c>
      <c r="C117" s="3" t="s">
        <v>72</v>
      </c>
      <c r="D117" s="3">
        <v>100</v>
      </c>
      <c r="E117" s="3">
        <v>10</v>
      </c>
      <c r="F117" s="3">
        <v>10.7</v>
      </c>
      <c r="G117" s="3">
        <v>1.9</v>
      </c>
      <c r="H117" s="3">
        <v>99</v>
      </c>
    </row>
    <row r="118" spans="2:8" x14ac:dyDescent="0.3">
      <c r="B118" s="3" t="s">
        <v>118</v>
      </c>
      <c r="C118" s="3" t="s">
        <v>73</v>
      </c>
      <c r="D118" s="5">
        <v>200</v>
      </c>
      <c r="E118" s="3">
        <v>6.4</v>
      </c>
      <c r="F118" s="3">
        <v>6.3</v>
      </c>
      <c r="G118" s="3">
        <v>28.1</v>
      </c>
      <c r="H118" s="3">
        <v>146.69999999999999</v>
      </c>
    </row>
    <row r="119" spans="2:8" x14ac:dyDescent="0.3">
      <c r="B119" s="3" t="s">
        <v>124</v>
      </c>
      <c r="C119" s="3" t="s">
        <v>28</v>
      </c>
      <c r="D119" s="3">
        <v>200</v>
      </c>
      <c r="E119" s="3">
        <v>1.3</v>
      </c>
      <c r="F119" s="3">
        <v>1.3</v>
      </c>
      <c r="G119" s="3">
        <v>14</v>
      </c>
      <c r="H119" s="3">
        <v>92</v>
      </c>
    </row>
    <row r="120" spans="2:8" x14ac:dyDescent="0.3">
      <c r="B120" s="3"/>
      <c r="C120" s="3" t="s">
        <v>67</v>
      </c>
      <c r="D120" s="3">
        <v>60</v>
      </c>
      <c r="E120" s="3">
        <v>4.5599999999999996</v>
      </c>
      <c r="F120" s="3">
        <v>0.48</v>
      </c>
      <c r="G120" s="3">
        <v>26</v>
      </c>
      <c r="H120" s="3">
        <v>140.63999999999999</v>
      </c>
    </row>
    <row r="121" spans="2:8" x14ac:dyDescent="0.3">
      <c r="B121" s="3"/>
      <c r="C121" s="3" t="s">
        <v>10</v>
      </c>
      <c r="D121" s="3">
        <v>30</v>
      </c>
      <c r="E121" s="3">
        <v>1.98</v>
      </c>
      <c r="F121" s="3">
        <v>0.36</v>
      </c>
      <c r="G121" s="3">
        <v>18</v>
      </c>
      <c r="H121" s="3">
        <v>62</v>
      </c>
    </row>
    <row r="122" spans="2:8" x14ac:dyDescent="0.3">
      <c r="B122" s="3"/>
      <c r="C122" s="3" t="s">
        <v>15</v>
      </c>
      <c r="D122" s="3">
        <v>200</v>
      </c>
      <c r="E122" s="3">
        <v>1</v>
      </c>
      <c r="F122" s="3">
        <v>0</v>
      </c>
      <c r="G122" s="3">
        <v>20.2</v>
      </c>
      <c r="H122" s="3">
        <v>92</v>
      </c>
    </row>
    <row r="123" spans="2:8" x14ac:dyDescent="0.3">
      <c r="B123" s="3"/>
      <c r="C123" s="9" t="s">
        <v>70</v>
      </c>
      <c r="D123" s="9">
        <f>D116+D117+D118+D119+D120+D121+D122</f>
        <v>800</v>
      </c>
      <c r="E123" s="9">
        <f>E116+E117+E118+E119+E120+E121+E122</f>
        <v>25.32</v>
      </c>
      <c r="F123" s="9">
        <f>F116+F117+F118+F119+F120+F121+F122</f>
        <v>26.39</v>
      </c>
      <c r="G123" s="9">
        <f>G116+G117+G118+G119+G120+G121+G122</f>
        <v>108.33</v>
      </c>
      <c r="H123" s="9">
        <f>H116+H117+H118+H119+H120+H121+H122</f>
        <v>698.33999999999992</v>
      </c>
    </row>
    <row r="124" spans="2:8" x14ac:dyDescent="0.3">
      <c r="B124" s="3"/>
      <c r="C124" s="10" t="s">
        <v>6</v>
      </c>
      <c r="D124" s="3"/>
      <c r="E124" s="3"/>
      <c r="F124" s="3"/>
      <c r="G124" s="3"/>
      <c r="H124" s="3"/>
    </row>
    <row r="125" spans="2:8" x14ac:dyDescent="0.3">
      <c r="B125" s="3" t="s">
        <v>138</v>
      </c>
      <c r="C125" s="3" t="s">
        <v>74</v>
      </c>
      <c r="D125" s="3">
        <v>100</v>
      </c>
      <c r="E125" s="3">
        <v>1.8</v>
      </c>
      <c r="F125" s="3">
        <v>10</v>
      </c>
      <c r="G125" s="3">
        <v>13.5</v>
      </c>
      <c r="H125" s="3">
        <v>87.8</v>
      </c>
    </row>
    <row r="126" spans="2:8" x14ac:dyDescent="0.3">
      <c r="B126" s="3" t="s">
        <v>139</v>
      </c>
      <c r="C126" s="3" t="s">
        <v>75</v>
      </c>
      <c r="D126" s="5">
        <v>250</v>
      </c>
      <c r="E126" s="3">
        <v>3.84</v>
      </c>
      <c r="F126" s="3">
        <v>12</v>
      </c>
      <c r="G126" s="3">
        <v>5.8</v>
      </c>
      <c r="H126" s="3">
        <v>76.290000000000006</v>
      </c>
    </row>
    <row r="127" spans="2:8" x14ac:dyDescent="0.3">
      <c r="B127" s="3" t="s">
        <v>2</v>
      </c>
      <c r="C127" s="3" t="s">
        <v>219</v>
      </c>
      <c r="D127" s="3">
        <v>100</v>
      </c>
      <c r="E127" s="3">
        <v>8.1</v>
      </c>
      <c r="F127" s="3">
        <v>5.2</v>
      </c>
      <c r="G127" s="3">
        <v>7.4</v>
      </c>
      <c r="H127" s="3">
        <v>193.21</v>
      </c>
    </row>
    <row r="128" spans="2:8" x14ac:dyDescent="0.3">
      <c r="B128" s="3" t="s">
        <v>140</v>
      </c>
      <c r="C128" s="3" t="s">
        <v>76</v>
      </c>
      <c r="D128" s="3">
        <v>180</v>
      </c>
      <c r="E128" s="3">
        <v>7.22</v>
      </c>
      <c r="F128" s="3">
        <v>10.4</v>
      </c>
      <c r="G128" s="3">
        <v>28</v>
      </c>
      <c r="H128" s="3">
        <v>245.4</v>
      </c>
    </row>
    <row r="129" spans="2:8" x14ac:dyDescent="0.3">
      <c r="B129" s="3" t="s">
        <v>141</v>
      </c>
      <c r="C129" s="3" t="s">
        <v>103</v>
      </c>
      <c r="D129" s="3">
        <v>200</v>
      </c>
      <c r="E129" s="3">
        <v>0.3</v>
      </c>
      <c r="F129" s="3">
        <v>0</v>
      </c>
      <c r="G129" s="3">
        <v>15.7</v>
      </c>
      <c r="H129" s="3">
        <v>100.1</v>
      </c>
    </row>
    <row r="130" spans="2:8" x14ac:dyDescent="0.3">
      <c r="B130" s="3"/>
      <c r="C130" s="3" t="s">
        <v>67</v>
      </c>
      <c r="D130" s="3">
        <v>80</v>
      </c>
      <c r="E130" s="3">
        <v>6.08</v>
      </c>
      <c r="F130" s="3">
        <v>0.64</v>
      </c>
      <c r="G130" s="3">
        <v>36</v>
      </c>
      <c r="H130" s="3">
        <v>187.52</v>
      </c>
    </row>
    <row r="131" spans="2:8" x14ac:dyDescent="0.3">
      <c r="B131" s="3"/>
      <c r="C131" s="3" t="s">
        <v>10</v>
      </c>
      <c r="D131" s="3">
        <v>60</v>
      </c>
      <c r="E131" s="3">
        <v>3.96</v>
      </c>
      <c r="F131" s="3">
        <v>0.72</v>
      </c>
      <c r="G131" s="3">
        <v>36</v>
      </c>
      <c r="H131" s="3">
        <v>124</v>
      </c>
    </row>
    <row r="132" spans="2:8" x14ac:dyDescent="0.3">
      <c r="B132" s="3"/>
      <c r="C132" s="9" t="s">
        <v>70</v>
      </c>
      <c r="D132" s="9">
        <f>D125+D126+D127+D128+D129+D130+D131</f>
        <v>970</v>
      </c>
      <c r="E132" s="9">
        <f>E125+E126+E127+E128+E129+E130+E131</f>
        <v>31.299999999999997</v>
      </c>
      <c r="F132" s="9">
        <f>F125+F126+F127+F128+F129+F130+F131</f>
        <v>38.96</v>
      </c>
      <c r="G132" s="9">
        <f>G125+G126+G127+G128+G129+G130+G131</f>
        <v>142.4</v>
      </c>
      <c r="H132" s="9">
        <f>H125+H126+H127+H128+H129+H130+H131</f>
        <v>1014.32</v>
      </c>
    </row>
    <row r="133" spans="2:8" x14ac:dyDescent="0.3">
      <c r="B133" s="3"/>
      <c r="C133" s="10" t="s">
        <v>11</v>
      </c>
      <c r="D133" s="3"/>
      <c r="E133" s="3"/>
      <c r="F133" s="3"/>
      <c r="G133" s="3"/>
      <c r="H133" s="3"/>
    </row>
    <row r="134" spans="2:8" x14ac:dyDescent="0.3">
      <c r="B134" s="3" t="s">
        <v>2</v>
      </c>
      <c r="C134" s="3" t="s">
        <v>39</v>
      </c>
      <c r="D134" s="3">
        <v>75</v>
      </c>
      <c r="E134" s="3">
        <v>13.1</v>
      </c>
      <c r="F134" s="3">
        <v>13.8</v>
      </c>
      <c r="G134" s="3">
        <v>32.6</v>
      </c>
      <c r="H134" s="3">
        <v>300</v>
      </c>
    </row>
    <row r="135" spans="2:8" x14ac:dyDescent="0.3">
      <c r="B135" s="3" t="s">
        <v>2</v>
      </c>
      <c r="C135" s="3" t="s">
        <v>104</v>
      </c>
      <c r="D135" s="3">
        <v>200</v>
      </c>
      <c r="E135" s="3">
        <v>0</v>
      </c>
      <c r="F135" s="3">
        <v>0</v>
      </c>
      <c r="G135" s="3">
        <v>15</v>
      </c>
      <c r="H135" s="3">
        <v>60</v>
      </c>
    </row>
    <row r="136" spans="2:8" x14ac:dyDescent="0.3">
      <c r="B136" s="3"/>
      <c r="C136" s="3" t="s">
        <v>5</v>
      </c>
      <c r="D136" s="3">
        <v>100</v>
      </c>
      <c r="E136" s="3">
        <v>0.3</v>
      </c>
      <c r="F136" s="3">
        <v>0</v>
      </c>
      <c r="G136" s="3">
        <v>7</v>
      </c>
      <c r="H136" s="3">
        <v>35</v>
      </c>
    </row>
    <row r="137" spans="2:8" x14ac:dyDescent="0.3">
      <c r="B137" s="3"/>
      <c r="C137" s="9" t="s">
        <v>70</v>
      </c>
      <c r="D137" s="9">
        <f>D134+D135+D136</f>
        <v>375</v>
      </c>
      <c r="E137" s="9">
        <f>E134+E135+E136</f>
        <v>13.4</v>
      </c>
      <c r="F137" s="9">
        <f>F134+F135+F136</f>
        <v>13.8</v>
      </c>
      <c r="G137" s="9">
        <f>G134+G135+G136</f>
        <v>54.6</v>
      </c>
      <c r="H137" s="9">
        <f>H134+H135+H136</f>
        <v>395</v>
      </c>
    </row>
    <row r="138" spans="2:8" x14ac:dyDescent="0.3">
      <c r="B138" s="3"/>
      <c r="C138" s="10" t="s">
        <v>12</v>
      </c>
      <c r="D138" s="3"/>
      <c r="E138" s="3"/>
      <c r="F138" s="3"/>
      <c r="G138" s="3"/>
      <c r="H138" s="3"/>
    </row>
    <row r="139" spans="2:8" x14ac:dyDescent="0.3">
      <c r="B139" s="3" t="s">
        <v>2</v>
      </c>
      <c r="C139" s="3" t="s">
        <v>225</v>
      </c>
      <c r="D139" s="3">
        <v>100</v>
      </c>
      <c r="E139" s="3">
        <v>8.4</v>
      </c>
      <c r="F139" s="3">
        <v>4.3</v>
      </c>
      <c r="G139" s="3">
        <v>8.6</v>
      </c>
      <c r="H139" s="3">
        <v>111</v>
      </c>
    </row>
    <row r="140" spans="2:8" x14ac:dyDescent="0.3">
      <c r="B140" s="3" t="s">
        <v>146</v>
      </c>
      <c r="C140" s="3" t="s">
        <v>32</v>
      </c>
      <c r="D140" s="3">
        <v>180</v>
      </c>
      <c r="E140" s="3">
        <v>3.43</v>
      </c>
      <c r="F140" s="3">
        <v>4.32</v>
      </c>
      <c r="G140" s="3">
        <v>25.2</v>
      </c>
      <c r="H140" s="3">
        <v>158.4</v>
      </c>
    </row>
    <row r="141" spans="2:8" x14ac:dyDescent="0.3">
      <c r="B141" s="3" t="s">
        <v>218</v>
      </c>
      <c r="C141" s="3" t="s">
        <v>0</v>
      </c>
      <c r="D141" s="3">
        <v>10</v>
      </c>
      <c r="E141" s="3">
        <v>0.08</v>
      </c>
      <c r="F141" s="3">
        <v>7.25</v>
      </c>
      <c r="G141" s="3">
        <v>0.13</v>
      </c>
      <c r="H141" s="3">
        <v>66</v>
      </c>
    </row>
    <row r="142" spans="2:8" x14ac:dyDescent="0.3">
      <c r="B142" s="3" t="s">
        <v>121</v>
      </c>
      <c r="C142" s="3" t="s">
        <v>13</v>
      </c>
      <c r="D142" s="3">
        <v>200</v>
      </c>
      <c r="E142" s="3">
        <v>0.2</v>
      </c>
      <c r="F142" s="3">
        <v>0</v>
      </c>
      <c r="G142" s="3">
        <v>6.5</v>
      </c>
      <c r="H142" s="3">
        <v>28</v>
      </c>
    </row>
    <row r="143" spans="2:8" x14ac:dyDescent="0.3">
      <c r="B143" s="3"/>
      <c r="C143" s="3" t="s">
        <v>67</v>
      </c>
      <c r="D143" s="3">
        <v>60</v>
      </c>
      <c r="E143" s="3">
        <v>4.5599999999999996</v>
      </c>
      <c r="F143" s="3">
        <v>0.48</v>
      </c>
      <c r="G143" s="3">
        <v>26</v>
      </c>
      <c r="H143" s="3">
        <v>140.63999999999999</v>
      </c>
    </row>
    <row r="144" spans="2:8" x14ac:dyDescent="0.3">
      <c r="B144" s="3"/>
      <c r="C144" s="3" t="s">
        <v>10</v>
      </c>
      <c r="D144" s="3">
        <v>60</v>
      </c>
      <c r="E144" s="3">
        <v>3.96</v>
      </c>
      <c r="F144" s="3">
        <v>0.72</v>
      </c>
      <c r="G144" s="3">
        <v>36</v>
      </c>
      <c r="H144" s="3">
        <v>124</v>
      </c>
    </row>
    <row r="145" spans="2:8" x14ac:dyDescent="0.3">
      <c r="B145" s="3"/>
      <c r="C145" s="9" t="s">
        <v>70</v>
      </c>
      <c r="D145" s="9">
        <f>D139+D140+D141+D142+D143+D144</f>
        <v>610</v>
      </c>
      <c r="E145" s="9">
        <f>E139+E140+E141+E142+E143+E144</f>
        <v>20.63</v>
      </c>
      <c r="F145" s="9">
        <f>F139+F140+F141+F142+F143+F144</f>
        <v>17.07</v>
      </c>
      <c r="G145" s="9">
        <f>G139+G140+G141+G142+G143+G144</f>
        <v>102.43</v>
      </c>
      <c r="H145" s="9">
        <f>H139+H140+H141+H142+H143+H144</f>
        <v>628.04</v>
      </c>
    </row>
    <row r="146" spans="2:8" x14ac:dyDescent="0.3">
      <c r="B146" s="3"/>
      <c r="C146" s="10" t="s">
        <v>14</v>
      </c>
      <c r="D146" s="3"/>
      <c r="E146" s="3"/>
      <c r="F146" s="3"/>
      <c r="G146" s="3"/>
      <c r="H146" s="3"/>
    </row>
    <row r="147" spans="2:8" x14ac:dyDescent="0.3">
      <c r="B147" s="3" t="s">
        <v>208</v>
      </c>
      <c r="C147" s="3" t="s">
        <v>69</v>
      </c>
      <c r="D147" s="3">
        <v>200</v>
      </c>
      <c r="E147" s="3">
        <v>3.2</v>
      </c>
      <c r="F147" s="3">
        <v>2.5</v>
      </c>
      <c r="G147" s="3">
        <v>4.4000000000000004</v>
      </c>
      <c r="H147" s="3">
        <v>53</v>
      </c>
    </row>
    <row r="148" spans="2:8" x14ac:dyDescent="0.3">
      <c r="B148" s="3"/>
      <c r="C148" s="11" t="s">
        <v>70</v>
      </c>
      <c r="D148" s="9">
        <f>D147</f>
        <v>200</v>
      </c>
      <c r="E148" s="9">
        <f>E147</f>
        <v>3.2</v>
      </c>
      <c r="F148" s="9">
        <f>F147</f>
        <v>2.5</v>
      </c>
      <c r="G148" s="9">
        <f>G147</f>
        <v>4.4000000000000004</v>
      </c>
      <c r="H148" s="9">
        <f>H147</f>
        <v>53</v>
      </c>
    </row>
    <row r="149" spans="2:8" x14ac:dyDescent="0.3">
      <c r="B149" s="3"/>
      <c r="C149" s="9" t="s">
        <v>217</v>
      </c>
      <c r="D149" s="3"/>
      <c r="E149" s="9">
        <f>E123+E132+E137+E145+E148</f>
        <v>93.85</v>
      </c>
      <c r="F149" s="9">
        <f>F123+F132+F137+F145+F148</f>
        <v>98.72</v>
      </c>
      <c r="G149" s="9">
        <f>G123+G132+G137+G145+G148</f>
        <v>412.16</v>
      </c>
      <c r="H149" s="9">
        <f>H123+H132+H137+H145+H148</f>
        <v>2788.7</v>
      </c>
    </row>
    <row r="150" spans="2:8" x14ac:dyDescent="0.3">
      <c r="B150" s="3"/>
      <c r="C150" s="10" t="s">
        <v>143</v>
      </c>
      <c r="D150" s="3"/>
      <c r="E150" s="3"/>
      <c r="F150" s="3"/>
      <c r="G150" s="3"/>
      <c r="H150" s="3"/>
    </row>
    <row r="151" spans="2:8" x14ac:dyDescent="0.3">
      <c r="B151" s="3"/>
      <c r="C151" s="10" t="s">
        <v>196</v>
      </c>
      <c r="D151" s="3" t="s">
        <v>62</v>
      </c>
      <c r="E151" s="3" t="s">
        <v>63</v>
      </c>
      <c r="F151" s="3" t="s">
        <v>64</v>
      </c>
      <c r="G151" s="3" t="s">
        <v>65</v>
      </c>
      <c r="H151" s="3" t="s">
        <v>66</v>
      </c>
    </row>
    <row r="152" spans="2:8" x14ac:dyDescent="0.3">
      <c r="B152" s="3" t="s">
        <v>218</v>
      </c>
      <c r="C152" s="3" t="s">
        <v>0</v>
      </c>
      <c r="D152" s="3">
        <v>10</v>
      </c>
      <c r="E152" s="3">
        <v>0.08</v>
      </c>
      <c r="F152" s="3">
        <v>7.25</v>
      </c>
      <c r="G152" s="3">
        <v>0.13</v>
      </c>
      <c r="H152" s="3">
        <v>66</v>
      </c>
    </row>
    <row r="153" spans="2:8" x14ac:dyDescent="0.3">
      <c r="B153" s="3" t="s">
        <v>144</v>
      </c>
      <c r="C153" s="3" t="s">
        <v>68</v>
      </c>
      <c r="D153" s="3">
        <v>20</v>
      </c>
      <c r="E153" s="3">
        <v>4.6399999999999997</v>
      </c>
      <c r="F153" s="3">
        <v>5.9</v>
      </c>
      <c r="G153" s="3">
        <v>0</v>
      </c>
      <c r="H153" s="3">
        <v>72.8</v>
      </c>
    </row>
    <row r="154" spans="2:8" x14ac:dyDescent="0.3">
      <c r="B154" s="3" t="s">
        <v>118</v>
      </c>
      <c r="C154" s="3" t="s">
        <v>209</v>
      </c>
      <c r="D154" s="5">
        <v>200</v>
      </c>
      <c r="E154" s="3">
        <v>5.9</v>
      </c>
      <c r="F154" s="3">
        <v>7.8</v>
      </c>
      <c r="G154" s="3">
        <v>22.9</v>
      </c>
      <c r="H154" s="3">
        <v>185</v>
      </c>
    </row>
    <row r="155" spans="2:8" x14ac:dyDescent="0.3">
      <c r="B155" s="3" t="s">
        <v>147</v>
      </c>
      <c r="C155" s="3" t="s">
        <v>105</v>
      </c>
      <c r="D155" s="3">
        <v>200</v>
      </c>
      <c r="E155" s="3">
        <v>1.6</v>
      </c>
      <c r="F155" s="3">
        <v>0.9</v>
      </c>
      <c r="G155" s="3">
        <v>10.119999999999999</v>
      </c>
      <c r="H155" s="3">
        <v>87</v>
      </c>
    </row>
    <row r="156" spans="2:8" x14ac:dyDescent="0.3">
      <c r="B156" s="3"/>
      <c r="C156" s="3" t="s">
        <v>5</v>
      </c>
      <c r="D156" s="3">
        <v>150</v>
      </c>
      <c r="E156" s="3">
        <v>0.4</v>
      </c>
      <c r="F156" s="3">
        <v>0</v>
      </c>
      <c r="G156" s="3">
        <v>9.8000000000000007</v>
      </c>
      <c r="H156" s="3">
        <v>47</v>
      </c>
    </row>
    <row r="157" spans="2:8" x14ac:dyDescent="0.3">
      <c r="B157" s="3"/>
      <c r="C157" s="3" t="s">
        <v>67</v>
      </c>
      <c r="D157" s="3">
        <v>60</v>
      </c>
      <c r="E157" s="3">
        <v>4.5599999999999996</v>
      </c>
      <c r="F157" s="3">
        <v>0.48</v>
      </c>
      <c r="G157" s="3">
        <v>26</v>
      </c>
      <c r="H157" s="3">
        <v>140.63999999999999</v>
      </c>
    </row>
    <row r="158" spans="2:8" x14ac:dyDescent="0.3">
      <c r="B158" s="3"/>
      <c r="C158" s="3" t="s">
        <v>10</v>
      </c>
      <c r="D158" s="3">
        <v>30</v>
      </c>
      <c r="E158" s="3">
        <v>1.98</v>
      </c>
      <c r="F158" s="3">
        <v>0.36</v>
      </c>
      <c r="G158" s="3">
        <v>18</v>
      </c>
      <c r="H158" s="3">
        <v>62</v>
      </c>
    </row>
    <row r="159" spans="2:8" x14ac:dyDescent="0.3">
      <c r="B159" s="3"/>
      <c r="C159" s="11" t="s">
        <v>70</v>
      </c>
      <c r="D159" s="9">
        <f>D152+D153+D154+D155+D156+D157+D158</f>
        <v>670</v>
      </c>
      <c r="E159" s="9">
        <f>E152+E153+E154+E155+E156+E157+E158</f>
        <v>19.16</v>
      </c>
      <c r="F159" s="9">
        <f>F152+F153+F154+F155+F156+F157+F158</f>
        <v>22.689999999999998</v>
      </c>
      <c r="G159" s="9">
        <f>G152+G153+G154+G155+G156+G157+G158</f>
        <v>86.95</v>
      </c>
      <c r="H159" s="9">
        <f>H152+H153+H154+H155+H156+H157+H158</f>
        <v>660.44</v>
      </c>
    </row>
    <row r="160" spans="2:8" x14ac:dyDescent="0.3">
      <c r="B160" s="3"/>
      <c r="C160" s="10" t="s">
        <v>6</v>
      </c>
      <c r="D160" s="3"/>
      <c r="E160" s="3"/>
      <c r="F160" s="3"/>
      <c r="G160" s="3"/>
      <c r="H160" s="3"/>
    </row>
    <row r="161" spans="2:8" x14ac:dyDescent="0.3">
      <c r="B161" s="3"/>
      <c r="C161" s="3" t="s">
        <v>84</v>
      </c>
      <c r="D161" s="3">
        <v>100</v>
      </c>
      <c r="E161" s="3">
        <v>0.7</v>
      </c>
      <c r="F161" s="3">
        <v>0</v>
      </c>
      <c r="G161" s="3">
        <v>2</v>
      </c>
      <c r="H161" s="3">
        <v>13.3</v>
      </c>
    </row>
    <row r="162" spans="2:8" x14ac:dyDescent="0.3">
      <c r="B162" s="3" t="s">
        <v>149</v>
      </c>
      <c r="C162" s="3" t="s">
        <v>148</v>
      </c>
      <c r="D162" s="5">
        <v>250</v>
      </c>
      <c r="E162" s="3">
        <v>4.84</v>
      </c>
      <c r="F162" s="3">
        <v>2.61</v>
      </c>
      <c r="G162" s="3">
        <v>16.5</v>
      </c>
      <c r="H162" s="3">
        <v>138</v>
      </c>
    </row>
    <row r="163" spans="2:8" x14ac:dyDescent="0.3">
      <c r="B163" s="3" t="s">
        <v>2</v>
      </c>
      <c r="C163" s="3" t="s">
        <v>36</v>
      </c>
      <c r="D163" s="3">
        <v>100</v>
      </c>
      <c r="E163" s="3">
        <v>14.35</v>
      </c>
      <c r="F163" s="3">
        <v>10.28</v>
      </c>
      <c r="G163" s="3">
        <v>7.02</v>
      </c>
      <c r="H163" s="3">
        <v>223</v>
      </c>
    </row>
    <row r="164" spans="2:8" x14ac:dyDescent="0.3">
      <c r="B164" s="3" t="s">
        <v>150</v>
      </c>
      <c r="C164" s="3" t="s">
        <v>77</v>
      </c>
      <c r="D164" s="3">
        <v>180</v>
      </c>
      <c r="E164" s="3">
        <v>3.17</v>
      </c>
      <c r="F164" s="3">
        <v>3.77</v>
      </c>
      <c r="G164" s="3">
        <v>10</v>
      </c>
      <c r="H164" s="3">
        <v>110</v>
      </c>
    </row>
    <row r="165" spans="2:8" x14ac:dyDescent="0.3">
      <c r="B165" s="3" t="s">
        <v>151</v>
      </c>
      <c r="C165" s="3" t="s">
        <v>89</v>
      </c>
      <c r="D165" s="3">
        <v>200</v>
      </c>
      <c r="E165" s="3">
        <v>0</v>
      </c>
      <c r="F165" s="3">
        <v>0</v>
      </c>
      <c r="G165" s="3">
        <v>32</v>
      </c>
      <c r="H165" s="3">
        <v>128</v>
      </c>
    </row>
    <row r="166" spans="2:8" x14ac:dyDescent="0.3">
      <c r="B166" s="3"/>
      <c r="C166" s="3" t="s">
        <v>67</v>
      </c>
      <c r="D166" s="3">
        <v>80</v>
      </c>
      <c r="E166" s="3">
        <v>6.08</v>
      </c>
      <c r="F166" s="3">
        <v>0.64</v>
      </c>
      <c r="G166" s="3">
        <v>36</v>
      </c>
      <c r="H166" s="3">
        <v>187.52</v>
      </c>
    </row>
    <row r="167" spans="2:8" x14ac:dyDescent="0.3">
      <c r="B167" s="3"/>
      <c r="C167" s="3" t="s">
        <v>10</v>
      </c>
      <c r="D167" s="3">
        <v>60</v>
      </c>
      <c r="E167" s="3">
        <v>3.96</v>
      </c>
      <c r="F167" s="3">
        <v>0.72</v>
      </c>
      <c r="G167" s="3">
        <v>36</v>
      </c>
      <c r="H167" s="3">
        <v>124</v>
      </c>
    </row>
    <row r="168" spans="2:8" x14ac:dyDescent="0.3">
      <c r="B168" s="3"/>
      <c r="C168" s="11" t="s">
        <v>70</v>
      </c>
      <c r="D168" s="9">
        <f>D161+D162+D163+D164+D165+D166+D167</f>
        <v>970</v>
      </c>
      <c r="E168" s="9">
        <f>E161+E162+E163+E164+E165+E166+E167</f>
        <v>33.1</v>
      </c>
      <c r="F168" s="9">
        <f>F161+F162+F163+F164+F165+F166+F167</f>
        <v>18.02</v>
      </c>
      <c r="G168" s="9">
        <f>G161+G162+G163+G164+G165+G166+G167</f>
        <v>139.51999999999998</v>
      </c>
      <c r="H168" s="9">
        <f>H161+H162+H163+H164+H165+H166+H167</f>
        <v>923.81999999999994</v>
      </c>
    </row>
    <row r="169" spans="2:8" x14ac:dyDescent="0.3">
      <c r="B169" s="3"/>
      <c r="C169" s="10" t="s">
        <v>11</v>
      </c>
      <c r="D169" s="3"/>
      <c r="E169" s="3"/>
      <c r="F169" s="3"/>
      <c r="G169" s="3"/>
      <c r="H169" s="3"/>
    </row>
    <row r="170" spans="2:8" x14ac:dyDescent="0.3">
      <c r="B170" s="3" t="s">
        <v>2</v>
      </c>
      <c r="C170" s="3" t="s">
        <v>78</v>
      </c>
      <c r="D170" s="3">
        <v>75</v>
      </c>
      <c r="E170" s="3">
        <v>9.6999999999999993</v>
      </c>
      <c r="F170" s="3">
        <v>8.1999999999999993</v>
      </c>
      <c r="G170" s="3">
        <v>28.9</v>
      </c>
      <c r="H170" s="3">
        <v>237.93</v>
      </c>
    </row>
    <row r="171" spans="2:8" x14ac:dyDescent="0.3">
      <c r="B171" s="3"/>
      <c r="C171" s="3" t="s">
        <v>15</v>
      </c>
      <c r="D171" s="3">
        <v>200</v>
      </c>
      <c r="E171" s="3">
        <v>1</v>
      </c>
      <c r="F171" s="3">
        <v>0</v>
      </c>
      <c r="G171" s="3">
        <v>20.2</v>
      </c>
      <c r="H171" s="3">
        <v>92</v>
      </c>
    </row>
    <row r="172" spans="2:8" x14ac:dyDescent="0.3">
      <c r="B172" s="3"/>
      <c r="C172" s="3" t="s">
        <v>5</v>
      </c>
      <c r="D172" s="3">
        <v>100</v>
      </c>
      <c r="E172" s="3">
        <v>0.3</v>
      </c>
      <c r="F172" s="3">
        <v>0</v>
      </c>
      <c r="G172" s="3">
        <v>7</v>
      </c>
      <c r="H172" s="3">
        <v>35</v>
      </c>
    </row>
    <row r="173" spans="2:8" x14ac:dyDescent="0.3">
      <c r="B173" s="3"/>
      <c r="C173" s="11" t="s">
        <v>70</v>
      </c>
      <c r="D173" s="9">
        <f>D170+D171+D172</f>
        <v>375</v>
      </c>
      <c r="E173" s="9">
        <f>E170+E171+E172</f>
        <v>11</v>
      </c>
      <c r="F173" s="9">
        <f>F170+F171+F172</f>
        <v>8.1999999999999993</v>
      </c>
      <c r="G173" s="9">
        <f>G170+G171+G172</f>
        <v>56.099999999999994</v>
      </c>
      <c r="H173" s="9">
        <f>H170+H171+H172</f>
        <v>364.93</v>
      </c>
    </row>
    <row r="174" spans="2:8" x14ac:dyDescent="0.3">
      <c r="B174" s="3"/>
      <c r="C174" s="10" t="s">
        <v>12</v>
      </c>
      <c r="D174" s="3"/>
      <c r="E174" s="3"/>
      <c r="F174" s="3"/>
      <c r="G174" s="3"/>
      <c r="H174" s="3"/>
    </row>
    <row r="175" spans="2:8" x14ac:dyDescent="0.3">
      <c r="B175" s="3" t="s">
        <v>2</v>
      </c>
      <c r="C175" s="3" t="s">
        <v>26</v>
      </c>
      <c r="D175" s="3">
        <v>40</v>
      </c>
      <c r="E175" s="3">
        <v>5.0999999999999996</v>
      </c>
      <c r="F175" s="3">
        <v>4.5999999999999996</v>
      </c>
      <c r="G175" s="3">
        <v>0.3</v>
      </c>
      <c r="H175" s="3">
        <v>63</v>
      </c>
    </row>
    <row r="176" spans="2:8" x14ac:dyDescent="0.3">
      <c r="B176" s="3" t="s">
        <v>152</v>
      </c>
      <c r="C176" s="3" t="s">
        <v>29</v>
      </c>
      <c r="D176" s="3">
        <v>100</v>
      </c>
      <c r="E176" s="3">
        <v>8.4</v>
      </c>
      <c r="F176" s="3">
        <v>12.27</v>
      </c>
      <c r="G176" s="3">
        <v>5.2</v>
      </c>
      <c r="H176" s="3">
        <v>201</v>
      </c>
    </row>
    <row r="177" spans="2:8" x14ac:dyDescent="0.3">
      <c r="B177" s="3" t="s">
        <v>118</v>
      </c>
      <c r="C177" s="3" t="s">
        <v>226</v>
      </c>
      <c r="D177" s="3">
        <v>180</v>
      </c>
      <c r="E177" s="3">
        <v>9.6999999999999993</v>
      </c>
      <c r="F177" s="3">
        <v>6.74</v>
      </c>
      <c r="G177" s="3">
        <v>23.6</v>
      </c>
      <c r="H177" s="3">
        <v>284.54000000000002</v>
      </c>
    </row>
    <row r="178" spans="2:8" x14ac:dyDescent="0.3">
      <c r="B178" s="3" t="s">
        <v>121</v>
      </c>
      <c r="C178" s="3" t="s">
        <v>13</v>
      </c>
      <c r="D178" s="3">
        <v>200</v>
      </c>
      <c r="E178" s="3">
        <v>0.2</v>
      </c>
      <c r="F178" s="3">
        <v>0</v>
      </c>
      <c r="G178" s="3">
        <v>6.5</v>
      </c>
      <c r="H178" s="3">
        <v>28</v>
      </c>
    </row>
    <row r="179" spans="2:8" x14ac:dyDescent="0.3">
      <c r="B179" s="3"/>
      <c r="C179" s="3" t="s">
        <v>67</v>
      </c>
      <c r="D179" s="3">
        <v>60</v>
      </c>
      <c r="E179" s="3">
        <v>4.5599999999999996</v>
      </c>
      <c r="F179" s="3">
        <v>0.48</v>
      </c>
      <c r="G179" s="3">
        <v>26</v>
      </c>
      <c r="H179" s="3">
        <v>140.63999999999999</v>
      </c>
    </row>
    <row r="180" spans="2:8" x14ac:dyDescent="0.3">
      <c r="B180" s="3"/>
      <c r="C180" s="3" t="s">
        <v>10</v>
      </c>
      <c r="D180" s="3">
        <v>30</v>
      </c>
      <c r="E180" s="3">
        <v>1.98</v>
      </c>
      <c r="F180" s="3">
        <v>0.36</v>
      </c>
      <c r="G180" s="3">
        <v>11.88</v>
      </c>
      <c r="H180" s="3">
        <v>57.68</v>
      </c>
    </row>
    <row r="181" spans="2:8" x14ac:dyDescent="0.3">
      <c r="B181" s="3"/>
      <c r="C181" s="11" t="s">
        <v>70</v>
      </c>
      <c r="D181" s="9">
        <f>D175+D176+D177+D178+D179+D180</f>
        <v>610</v>
      </c>
      <c r="E181" s="9">
        <f>E175+E176+E177+E178+E179+E180</f>
        <v>29.939999999999998</v>
      </c>
      <c r="F181" s="9">
        <f>F175+F176+F177+F178+F179+F180</f>
        <v>24.45</v>
      </c>
      <c r="G181" s="9">
        <f>G175+G176+G177+G178+G179+G180</f>
        <v>73.48</v>
      </c>
      <c r="H181" s="9">
        <f>H175+H176+H177+H178+H179+H180</f>
        <v>774.8599999999999</v>
      </c>
    </row>
    <row r="182" spans="2:8" x14ac:dyDescent="0.3">
      <c r="B182" s="3"/>
      <c r="C182" s="10" t="s">
        <v>14</v>
      </c>
      <c r="D182" s="3"/>
      <c r="E182" s="3"/>
      <c r="F182" s="3"/>
      <c r="G182" s="3"/>
      <c r="H182" s="3"/>
    </row>
    <row r="183" spans="2:8" x14ac:dyDescent="0.3">
      <c r="B183" s="3" t="s">
        <v>208</v>
      </c>
      <c r="C183" s="3" t="s">
        <v>69</v>
      </c>
      <c r="D183" s="3">
        <v>200</v>
      </c>
      <c r="E183" s="3">
        <v>3.2</v>
      </c>
      <c r="F183" s="3">
        <v>2.5</v>
      </c>
      <c r="G183" s="3">
        <v>4.4000000000000004</v>
      </c>
      <c r="H183" s="3">
        <v>53</v>
      </c>
    </row>
    <row r="184" spans="2:8" x14ac:dyDescent="0.3">
      <c r="B184" s="3"/>
      <c r="C184" s="11" t="s">
        <v>70</v>
      </c>
      <c r="D184" s="9">
        <f>D183</f>
        <v>200</v>
      </c>
      <c r="E184" s="9">
        <f>E183</f>
        <v>3.2</v>
      </c>
      <c r="F184" s="9">
        <f>F183</f>
        <v>2.5</v>
      </c>
      <c r="G184" s="9">
        <f>G183</f>
        <v>4.4000000000000004</v>
      </c>
      <c r="H184" s="9">
        <f>H183</f>
        <v>53</v>
      </c>
    </row>
    <row r="185" spans="2:8" x14ac:dyDescent="0.3">
      <c r="B185" s="3"/>
      <c r="C185" s="9" t="s">
        <v>217</v>
      </c>
      <c r="D185" s="3"/>
      <c r="E185" s="9">
        <f>E159+E168+E173+E181+E184</f>
        <v>96.4</v>
      </c>
      <c r="F185" s="9">
        <f>F159+F168+F173+F181+F184</f>
        <v>75.86</v>
      </c>
      <c r="G185" s="9">
        <f>G159+G168+G173+G181+G184</f>
        <v>360.44999999999993</v>
      </c>
      <c r="H185" s="9">
        <f>H159+H168+H173+H181+H184</f>
        <v>2777.05</v>
      </c>
    </row>
    <row r="186" spans="2:8" x14ac:dyDescent="0.3">
      <c r="B186" s="3"/>
      <c r="C186" s="10" t="s">
        <v>154</v>
      </c>
      <c r="D186" s="3"/>
      <c r="E186" s="3"/>
      <c r="F186" s="3"/>
      <c r="G186" s="3"/>
      <c r="H186" s="3"/>
    </row>
    <row r="187" spans="2:8" x14ac:dyDescent="0.3">
      <c r="B187" s="3"/>
      <c r="C187" s="10" t="s">
        <v>200</v>
      </c>
      <c r="D187" s="3" t="s">
        <v>62</v>
      </c>
      <c r="E187" s="3" t="s">
        <v>63</v>
      </c>
      <c r="F187" s="3" t="s">
        <v>64</v>
      </c>
      <c r="G187" s="3" t="s">
        <v>65</v>
      </c>
      <c r="H187" s="3" t="s">
        <v>66</v>
      </c>
    </row>
    <row r="188" spans="2:8" x14ac:dyDescent="0.3">
      <c r="B188" s="3" t="s">
        <v>218</v>
      </c>
      <c r="C188" s="3" t="s">
        <v>0</v>
      </c>
      <c r="D188" s="3">
        <v>10</v>
      </c>
      <c r="E188" s="3">
        <v>0.08</v>
      </c>
      <c r="F188" s="3">
        <v>7.25</v>
      </c>
      <c r="G188" s="3">
        <v>0.13</v>
      </c>
      <c r="H188" s="3">
        <v>66</v>
      </c>
    </row>
    <row r="189" spans="2:8" x14ac:dyDescent="0.3">
      <c r="B189" s="3" t="s">
        <v>155</v>
      </c>
      <c r="C189" s="3" t="s">
        <v>106</v>
      </c>
      <c r="D189" s="5">
        <v>250</v>
      </c>
      <c r="E189" s="3">
        <v>6.8</v>
      </c>
      <c r="F189" s="3">
        <v>18.3</v>
      </c>
      <c r="G189" s="3">
        <v>36.5</v>
      </c>
      <c r="H189" s="3">
        <v>266.3</v>
      </c>
    </row>
    <row r="190" spans="2:8" x14ac:dyDescent="0.3">
      <c r="B190" s="3"/>
      <c r="C190" s="3" t="s">
        <v>26</v>
      </c>
      <c r="D190" s="3">
        <v>40</v>
      </c>
      <c r="E190" s="3">
        <v>5.08</v>
      </c>
      <c r="F190" s="3">
        <v>4.5999999999999996</v>
      </c>
      <c r="G190" s="3">
        <v>0.28000000000000003</v>
      </c>
      <c r="H190" s="3">
        <v>62</v>
      </c>
    </row>
    <row r="191" spans="2:8" x14ac:dyDescent="0.3">
      <c r="B191" s="3"/>
      <c r="C191" s="3" t="s">
        <v>5</v>
      </c>
      <c r="D191" s="3">
        <v>150</v>
      </c>
      <c r="E191" s="3">
        <v>0.4</v>
      </c>
      <c r="F191" s="3">
        <v>0</v>
      </c>
      <c r="G191" s="3">
        <v>9.8000000000000007</v>
      </c>
      <c r="H191" s="3">
        <v>47</v>
      </c>
    </row>
    <row r="192" spans="2:8" x14ac:dyDescent="0.3">
      <c r="B192" s="3" t="s">
        <v>2</v>
      </c>
      <c r="C192" s="3" t="s">
        <v>3</v>
      </c>
      <c r="D192" s="3">
        <v>200</v>
      </c>
      <c r="E192" s="3">
        <v>4.9000000000000004</v>
      </c>
      <c r="F192" s="3">
        <v>4.5</v>
      </c>
      <c r="G192" s="3">
        <v>14</v>
      </c>
      <c r="H192" s="3">
        <v>92</v>
      </c>
    </row>
    <row r="193" spans="2:8" x14ac:dyDescent="0.3">
      <c r="B193" s="3"/>
      <c r="C193" s="3" t="s">
        <v>67</v>
      </c>
      <c r="D193" s="3">
        <v>60</v>
      </c>
      <c r="E193" s="3">
        <v>4.5599999999999996</v>
      </c>
      <c r="F193" s="3">
        <v>0.48</v>
      </c>
      <c r="G193" s="3">
        <v>26</v>
      </c>
      <c r="H193" s="3">
        <v>140.63999999999999</v>
      </c>
    </row>
    <row r="194" spans="2:8" x14ac:dyDescent="0.3">
      <c r="B194" s="3"/>
      <c r="C194" s="3" t="s">
        <v>10</v>
      </c>
      <c r="D194" s="3">
        <v>30</v>
      </c>
      <c r="E194" s="3">
        <v>1.98</v>
      </c>
      <c r="F194" s="3">
        <v>0.36</v>
      </c>
      <c r="G194" s="3">
        <v>18</v>
      </c>
      <c r="H194" s="3">
        <v>62</v>
      </c>
    </row>
    <row r="195" spans="2:8" x14ac:dyDescent="0.3">
      <c r="B195" s="3"/>
      <c r="C195" s="11" t="s">
        <v>70</v>
      </c>
      <c r="D195" s="9">
        <v>740</v>
      </c>
      <c r="E195" s="9">
        <f>E188+E189+E190+E192+E193+E194</f>
        <v>23.4</v>
      </c>
      <c r="F195" s="9">
        <f>F188+F189+F190+F192+F193+F194</f>
        <v>35.489999999999995</v>
      </c>
      <c r="G195" s="9">
        <f>G188+G189+G190+G192+G193+G194</f>
        <v>94.91</v>
      </c>
      <c r="H195" s="9">
        <f>H188+H189+H190+H192+H193+H194</f>
        <v>688.94</v>
      </c>
    </row>
    <row r="196" spans="2:8" x14ac:dyDescent="0.3">
      <c r="B196" s="3"/>
      <c r="C196" s="10" t="s">
        <v>6</v>
      </c>
      <c r="D196" s="3"/>
      <c r="E196" s="3"/>
      <c r="F196" s="3"/>
      <c r="G196" s="3"/>
      <c r="H196" s="3"/>
    </row>
    <row r="197" spans="2:8" x14ac:dyDescent="0.3">
      <c r="B197" s="3" t="s">
        <v>156</v>
      </c>
      <c r="C197" s="3" t="s">
        <v>107</v>
      </c>
      <c r="D197" s="3">
        <v>100</v>
      </c>
      <c r="E197" s="3">
        <v>0.54</v>
      </c>
      <c r="F197" s="3">
        <v>9</v>
      </c>
      <c r="G197" s="3">
        <v>2.61</v>
      </c>
      <c r="H197" s="3">
        <v>116.8</v>
      </c>
    </row>
    <row r="198" spans="2:8" x14ac:dyDescent="0.3">
      <c r="B198" s="3" t="s">
        <v>158</v>
      </c>
      <c r="C198" s="3" t="s">
        <v>157</v>
      </c>
      <c r="D198" s="5">
        <v>250</v>
      </c>
      <c r="E198" s="3">
        <v>4.8099999999999996</v>
      </c>
      <c r="F198" s="3">
        <v>11.88</v>
      </c>
      <c r="G198" s="3">
        <v>9.8000000000000007</v>
      </c>
      <c r="H198" s="3">
        <v>135.1</v>
      </c>
    </row>
    <row r="199" spans="2:8" x14ac:dyDescent="0.3">
      <c r="B199" s="3" t="s">
        <v>159</v>
      </c>
      <c r="C199" s="3" t="s">
        <v>80</v>
      </c>
      <c r="D199" s="3">
        <v>280</v>
      </c>
      <c r="E199" s="3">
        <v>16.04</v>
      </c>
      <c r="F199" s="3">
        <v>11.8</v>
      </c>
      <c r="G199" s="3">
        <v>32.6</v>
      </c>
      <c r="H199" s="3">
        <v>354</v>
      </c>
    </row>
    <row r="200" spans="2:8" x14ac:dyDescent="0.3">
      <c r="B200" s="3" t="s">
        <v>2</v>
      </c>
      <c r="C200" s="3" t="s">
        <v>17</v>
      </c>
      <c r="D200" s="3">
        <v>200</v>
      </c>
      <c r="E200" s="3">
        <v>0.14000000000000001</v>
      </c>
      <c r="F200" s="3">
        <v>0</v>
      </c>
      <c r="G200" s="3">
        <v>23.56</v>
      </c>
      <c r="H200" s="3">
        <v>94.74</v>
      </c>
    </row>
    <row r="201" spans="2:8" x14ac:dyDescent="0.3">
      <c r="B201" s="3"/>
      <c r="C201" s="3" t="s">
        <v>67</v>
      </c>
      <c r="D201" s="3">
        <v>60</v>
      </c>
      <c r="E201" s="3">
        <v>4.5599999999999996</v>
      </c>
      <c r="F201" s="3">
        <v>0.48</v>
      </c>
      <c r="G201" s="3">
        <v>26</v>
      </c>
      <c r="H201" s="3">
        <v>140.63999999999999</v>
      </c>
    </row>
    <row r="202" spans="2:8" x14ac:dyDescent="0.3">
      <c r="B202" s="3"/>
      <c r="C202" s="3" t="s">
        <v>10</v>
      </c>
      <c r="D202" s="3">
        <v>60</v>
      </c>
      <c r="E202" s="3">
        <v>3.96</v>
      </c>
      <c r="F202" s="3">
        <v>0.72</v>
      </c>
      <c r="G202" s="3">
        <v>23.76</v>
      </c>
      <c r="H202" s="3">
        <v>115.36</v>
      </c>
    </row>
    <row r="203" spans="2:8" x14ac:dyDescent="0.3">
      <c r="B203" s="3"/>
      <c r="C203" s="11" t="s">
        <v>70</v>
      </c>
      <c r="D203" s="9">
        <f>D197+D198+D199+D200+D201+D202</f>
        <v>950</v>
      </c>
      <c r="E203" s="9">
        <f>E197+E198+E199+E200+E201+E202</f>
        <v>30.05</v>
      </c>
      <c r="F203" s="9">
        <f>F197+F198+F199+F200+F201+F202</f>
        <v>33.880000000000003</v>
      </c>
      <c r="G203" s="9">
        <f>G197+G198+G199+G200+G201+G202</f>
        <v>118.33000000000001</v>
      </c>
      <c r="H203" s="9">
        <f>H197+H198+H199+H200+H201+H202</f>
        <v>956.64</v>
      </c>
    </row>
    <row r="204" spans="2:8" x14ac:dyDescent="0.3">
      <c r="B204" s="3"/>
      <c r="C204" s="10" t="s">
        <v>11</v>
      </c>
      <c r="D204" s="3"/>
      <c r="E204" s="3"/>
      <c r="F204" s="3"/>
      <c r="G204" s="3"/>
      <c r="H204" s="3"/>
    </row>
    <row r="205" spans="2:8" x14ac:dyDescent="0.3">
      <c r="B205" s="3" t="s">
        <v>2</v>
      </c>
      <c r="C205" s="3" t="s">
        <v>23</v>
      </c>
      <c r="D205" s="3">
        <v>75</v>
      </c>
      <c r="E205" s="3">
        <v>11.1</v>
      </c>
      <c r="F205" s="3">
        <v>12.8</v>
      </c>
      <c r="G205" s="3">
        <v>23.5</v>
      </c>
      <c r="H205" s="3">
        <v>225</v>
      </c>
    </row>
    <row r="206" spans="2:8" x14ac:dyDescent="0.3">
      <c r="B206" s="3"/>
      <c r="C206" s="3" t="s">
        <v>15</v>
      </c>
      <c r="D206" s="3">
        <v>200</v>
      </c>
      <c r="E206" s="3">
        <v>1</v>
      </c>
      <c r="F206" s="3">
        <v>0</v>
      </c>
      <c r="G206" s="3">
        <v>20.2</v>
      </c>
      <c r="H206" s="3">
        <v>92</v>
      </c>
    </row>
    <row r="207" spans="2:8" x14ac:dyDescent="0.3">
      <c r="B207" s="3"/>
      <c r="C207" s="3" t="s">
        <v>5</v>
      </c>
      <c r="D207" s="3">
        <v>100</v>
      </c>
      <c r="E207" s="3">
        <v>0.3</v>
      </c>
      <c r="F207" s="3">
        <v>0</v>
      </c>
      <c r="G207" s="3">
        <v>7</v>
      </c>
      <c r="H207" s="3">
        <v>35</v>
      </c>
    </row>
    <row r="208" spans="2:8" x14ac:dyDescent="0.3">
      <c r="B208" s="3"/>
      <c r="C208" s="11" t="s">
        <v>70</v>
      </c>
      <c r="D208" s="9">
        <f>D205+D206+D207</f>
        <v>375</v>
      </c>
      <c r="E208" s="9">
        <f>E205+E206+E207</f>
        <v>12.4</v>
      </c>
      <c r="F208" s="9">
        <f>F205+F206+F207</f>
        <v>12.8</v>
      </c>
      <c r="G208" s="9">
        <f>G205+G206+G207</f>
        <v>50.7</v>
      </c>
      <c r="H208" s="9">
        <f>H205+H206+H207</f>
        <v>352</v>
      </c>
    </row>
    <row r="209" spans="2:8" x14ac:dyDescent="0.3">
      <c r="B209" s="3"/>
      <c r="C209" s="10" t="s">
        <v>12</v>
      </c>
      <c r="D209" s="3"/>
      <c r="E209" s="3"/>
      <c r="F209" s="3"/>
      <c r="G209" s="3"/>
      <c r="H209" s="3"/>
    </row>
    <row r="210" spans="2:8" x14ac:dyDescent="0.3">
      <c r="B210" s="3" t="s">
        <v>144</v>
      </c>
      <c r="C210" s="6" t="s">
        <v>68</v>
      </c>
      <c r="D210" s="3">
        <v>20</v>
      </c>
      <c r="E210" s="3">
        <v>4.6399999999999997</v>
      </c>
      <c r="F210" s="3">
        <v>5.9</v>
      </c>
      <c r="G210" s="3">
        <v>0</v>
      </c>
      <c r="H210" s="3">
        <v>72.8</v>
      </c>
    </row>
    <row r="211" spans="2:8" x14ac:dyDescent="0.3">
      <c r="B211" s="3" t="s">
        <v>2</v>
      </c>
      <c r="C211" s="3" t="s">
        <v>108</v>
      </c>
      <c r="D211" s="3">
        <v>100</v>
      </c>
      <c r="E211" s="3">
        <v>7.3</v>
      </c>
      <c r="F211" s="3">
        <v>8.3000000000000007</v>
      </c>
      <c r="G211" s="3">
        <v>15</v>
      </c>
      <c r="H211" s="3">
        <v>98</v>
      </c>
    </row>
    <row r="212" spans="2:8" x14ac:dyDescent="0.3">
      <c r="B212" s="3" t="s">
        <v>140</v>
      </c>
      <c r="C212" s="3" t="s">
        <v>160</v>
      </c>
      <c r="D212" s="3">
        <v>180</v>
      </c>
      <c r="E212" s="3">
        <v>7.22</v>
      </c>
      <c r="F212" s="3">
        <v>10.4</v>
      </c>
      <c r="G212" s="3">
        <v>36</v>
      </c>
      <c r="H212" s="3">
        <v>245.4</v>
      </c>
    </row>
    <row r="213" spans="2:8" x14ac:dyDescent="0.3">
      <c r="B213" s="3" t="s">
        <v>121</v>
      </c>
      <c r="C213" s="3" t="s">
        <v>13</v>
      </c>
      <c r="D213" s="3">
        <v>200</v>
      </c>
      <c r="E213" s="3">
        <v>0.2</v>
      </c>
      <c r="F213" s="3">
        <v>0</v>
      </c>
      <c r="G213" s="3">
        <v>6.5</v>
      </c>
      <c r="H213" s="3">
        <v>28</v>
      </c>
    </row>
    <row r="214" spans="2:8" x14ac:dyDescent="0.3">
      <c r="B214" s="3"/>
      <c r="C214" s="3" t="s">
        <v>67</v>
      </c>
      <c r="D214" s="3">
        <v>60</v>
      </c>
      <c r="E214" s="3">
        <v>4.5599999999999996</v>
      </c>
      <c r="F214" s="3">
        <v>0.48</v>
      </c>
      <c r="G214" s="3">
        <v>26</v>
      </c>
      <c r="H214" s="3">
        <v>140.63999999999999</v>
      </c>
    </row>
    <row r="215" spans="2:8" x14ac:dyDescent="0.3">
      <c r="B215" s="3"/>
      <c r="C215" s="3" t="s">
        <v>10</v>
      </c>
      <c r="D215" s="3">
        <v>30</v>
      </c>
      <c r="E215" s="3">
        <v>1.98</v>
      </c>
      <c r="F215" s="3">
        <v>0.36</v>
      </c>
      <c r="G215" s="3">
        <v>18</v>
      </c>
      <c r="H215" s="3">
        <v>62</v>
      </c>
    </row>
    <row r="216" spans="2:8" x14ac:dyDescent="0.3">
      <c r="B216" s="3"/>
      <c r="C216" s="11" t="s">
        <v>70</v>
      </c>
      <c r="D216" s="9">
        <f>D210+D211+D212+D213+D214+D215</f>
        <v>590</v>
      </c>
      <c r="E216" s="9">
        <f>E210+E211+E212+E213+E214+E215</f>
        <v>25.9</v>
      </c>
      <c r="F216" s="9">
        <f>F210+F211+F212+F213+F214+F215</f>
        <v>25.44</v>
      </c>
      <c r="G216" s="9">
        <f>G210+G211+G212+G213+G214+G215</f>
        <v>101.5</v>
      </c>
      <c r="H216" s="9">
        <f>H210+H211+H212+H213+H214+H215</f>
        <v>646.84</v>
      </c>
    </row>
    <row r="217" spans="2:8" x14ac:dyDescent="0.3">
      <c r="B217" s="3"/>
      <c r="C217" s="10" t="s">
        <v>14</v>
      </c>
      <c r="D217" s="3"/>
      <c r="E217" s="3"/>
      <c r="F217" s="3"/>
      <c r="G217" s="3"/>
      <c r="H217" s="3"/>
    </row>
    <row r="218" spans="2:8" x14ac:dyDescent="0.3">
      <c r="B218" s="3" t="s">
        <v>208</v>
      </c>
      <c r="C218" s="3" t="s">
        <v>69</v>
      </c>
      <c r="D218" s="3">
        <v>200</v>
      </c>
      <c r="E218" s="3">
        <v>3.2</v>
      </c>
      <c r="F218" s="3">
        <v>2.5</v>
      </c>
      <c r="G218" s="3">
        <v>4.4000000000000004</v>
      </c>
      <c r="H218" s="3">
        <v>53</v>
      </c>
    </row>
    <row r="219" spans="2:8" x14ac:dyDescent="0.3">
      <c r="B219" s="3"/>
      <c r="C219" s="11" t="s">
        <v>70</v>
      </c>
      <c r="D219" s="9">
        <f>D218</f>
        <v>200</v>
      </c>
      <c r="E219" s="9">
        <f>E218</f>
        <v>3.2</v>
      </c>
      <c r="F219" s="9">
        <f>F218</f>
        <v>2.5</v>
      </c>
      <c r="G219" s="9">
        <f>G218</f>
        <v>4.4000000000000004</v>
      </c>
      <c r="H219" s="9">
        <f>H218</f>
        <v>53</v>
      </c>
    </row>
    <row r="220" spans="2:8" x14ac:dyDescent="0.3">
      <c r="B220" s="3"/>
      <c r="C220" s="9" t="s">
        <v>217</v>
      </c>
      <c r="D220" s="3"/>
      <c r="E220" s="9">
        <f>E195+E203+E208+E216+E219</f>
        <v>94.95</v>
      </c>
      <c r="F220" s="9">
        <f>F195+F203+F208+F216+F219</f>
        <v>110.11</v>
      </c>
      <c r="G220" s="9">
        <f>G195+G203+G208+G216+G219</f>
        <v>369.84</v>
      </c>
      <c r="H220" s="9">
        <f>H195+H203+H208+H216+H219</f>
        <v>2697.42</v>
      </c>
    </row>
    <row r="221" spans="2:8" x14ac:dyDescent="0.3">
      <c r="B221" s="3"/>
      <c r="C221" s="10" t="s">
        <v>161</v>
      </c>
      <c r="D221" s="3"/>
      <c r="E221" s="3"/>
      <c r="F221" s="3"/>
      <c r="G221" s="3"/>
      <c r="H221" s="3"/>
    </row>
    <row r="222" spans="2:8" x14ac:dyDescent="0.3">
      <c r="B222" s="3"/>
      <c r="C222" s="10" t="s">
        <v>200</v>
      </c>
      <c r="D222" s="4" t="s">
        <v>62</v>
      </c>
      <c r="E222" s="4" t="s">
        <v>63</v>
      </c>
      <c r="F222" s="4" t="s">
        <v>64</v>
      </c>
      <c r="G222" s="4" t="s">
        <v>65</v>
      </c>
      <c r="H222" s="4" t="s">
        <v>66</v>
      </c>
    </row>
    <row r="223" spans="2:8" x14ac:dyDescent="0.3">
      <c r="B223" s="3" t="s">
        <v>218</v>
      </c>
      <c r="C223" s="3" t="s">
        <v>0</v>
      </c>
      <c r="D223" s="3">
        <v>10</v>
      </c>
      <c r="E223" s="3">
        <v>0.08</v>
      </c>
      <c r="F223" s="3">
        <v>7.25</v>
      </c>
      <c r="G223" s="3">
        <v>0.13</v>
      </c>
      <c r="H223" s="3">
        <v>66</v>
      </c>
    </row>
    <row r="224" spans="2:8" x14ac:dyDescent="0.3">
      <c r="B224" s="3" t="s">
        <v>144</v>
      </c>
      <c r="C224" s="3" t="s">
        <v>68</v>
      </c>
      <c r="D224" s="3">
        <v>20</v>
      </c>
      <c r="E224" s="3">
        <v>4.6399999999999997</v>
      </c>
      <c r="F224" s="3">
        <v>5.9</v>
      </c>
      <c r="G224" s="3">
        <v>0</v>
      </c>
      <c r="H224" s="3">
        <v>72.8</v>
      </c>
    </row>
    <row r="225" spans="2:8" x14ac:dyDescent="0.3">
      <c r="B225" s="3" t="s">
        <v>118</v>
      </c>
      <c r="C225" s="3" t="s">
        <v>210</v>
      </c>
      <c r="D225" s="5">
        <v>200</v>
      </c>
      <c r="E225" s="3">
        <v>6.9</v>
      </c>
      <c r="F225" s="3">
        <v>7.8</v>
      </c>
      <c r="G225" s="3">
        <v>27</v>
      </c>
      <c r="H225" s="3">
        <v>184.5</v>
      </c>
    </row>
    <row r="226" spans="2:8" x14ac:dyDescent="0.3">
      <c r="B226" s="3" t="s">
        <v>147</v>
      </c>
      <c r="C226" s="3" t="s">
        <v>105</v>
      </c>
      <c r="D226" s="3">
        <v>200</v>
      </c>
      <c r="E226" s="3">
        <v>1.6</v>
      </c>
      <c r="F226" s="3">
        <v>0.9</v>
      </c>
      <c r="G226" s="3">
        <v>13</v>
      </c>
      <c r="H226" s="3">
        <v>87</v>
      </c>
    </row>
    <row r="227" spans="2:8" x14ac:dyDescent="0.3">
      <c r="B227" s="3"/>
      <c r="C227" s="3" t="s">
        <v>5</v>
      </c>
      <c r="D227" s="3">
        <v>150</v>
      </c>
      <c r="E227" s="3">
        <v>0.4</v>
      </c>
      <c r="F227" s="3">
        <v>0</v>
      </c>
      <c r="G227" s="3">
        <v>9.8000000000000007</v>
      </c>
      <c r="H227" s="3">
        <v>47</v>
      </c>
    </row>
    <row r="228" spans="2:8" x14ac:dyDescent="0.3">
      <c r="B228" s="3"/>
      <c r="C228" s="3" t="s">
        <v>67</v>
      </c>
      <c r="D228" s="3">
        <v>60</v>
      </c>
      <c r="E228" s="3">
        <v>4.5599999999999996</v>
      </c>
      <c r="F228" s="3">
        <v>0.48</v>
      </c>
      <c r="G228" s="3">
        <v>26</v>
      </c>
      <c r="H228" s="3">
        <v>140.63999999999999</v>
      </c>
    </row>
    <row r="229" spans="2:8" x14ac:dyDescent="0.3">
      <c r="B229" s="3"/>
      <c r="C229" s="3" t="s">
        <v>10</v>
      </c>
      <c r="D229" s="3">
        <v>30</v>
      </c>
      <c r="E229" s="3">
        <v>1.98</v>
      </c>
      <c r="F229" s="3">
        <v>0.36</v>
      </c>
      <c r="G229" s="3">
        <v>18</v>
      </c>
      <c r="H229" s="3">
        <v>62</v>
      </c>
    </row>
    <row r="230" spans="2:8" x14ac:dyDescent="0.3">
      <c r="B230" s="3"/>
      <c r="C230" s="9" t="s">
        <v>70</v>
      </c>
      <c r="D230" s="9">
        <f>D223+D224+D225+D226+D227+D228+D229</f>
        <v>670</v>
      </c>
      <c r="E230" s="9">
        <f>E223+E224+E225+E226+E227+E228+E229</f>
        <v>20.16</v>
      </c>
      <c r="F230" s="9">
        <f>F223+F224+F225+F226+F227+F228+F229</f>
        <v>22.689999999999998</v>
      </c>
      <c r="G230" s="9">
        <f>G223+G224+G225+G226+G227+G228+G229</f>
        <v>93.929999999999993</v>
      </c>
      <c r="H230" s="9">
        <f>H223+H224+H225+H226+H227+H228+H229</f>
        <v>659.94</v>
      </c>
    </row>
    <row r="231" spans="2:8" x14ac:dyDescent="0.3">
      <c r="B231" s="3"/>
      <c r="C231" s="10" t="s">
        <v>6</v>
      </c>
      <c r="D231" s="3"/>
      <c r="E231" s="3"/>
      <c r="F231" s="3"/>
      <c r="G231" s="3"/>
      <c r="H231" s="3"/>
    </row>
    <row r="232" spans="2:8" x14ac:dyDescent="0.3">
      <c r="B232" s="3"/>
      <c r="C232" s="3" t="s">
        <v>84</v>
      </c>
      <c r="D232" s="3">
        <v>100</v>
      </c>
      <c r="E232" s="3">
        <v>0.7</v>
      </c>
      <c r="F232" s="3">
        <v>0</v>
      </c>
      <c r="G232" s="3">
        <v>2</v>
      </c>
      <c r="H232" s="3">
        <v>13.3</v>
      </c>
    </row>
    <row r="233" spans="2:8" x14ac:dyDescent="0.3">
      <c r="B233" s="3" t="s">
        <v>2</v>
      </c>
      <c r="C233" s="3" t="s">
        <v>81</v>
      </c>
      <c r="D233" s="5">
        <v>250</v>
      </c>
      <c r="E233" s="3">
        <v>7.13</v>
      </c>
      <c r="F233" s="3">
        <v>8.6</v>
      </c>
      <c r="G233" s="3">
        <v>13.4</v>
      </c>
      <c r="H233" s="3">
        <v>285</v>
      </c>
    </row>
    <row r="234" spans="2:8" x14ac:dyDescent="0.3">
      <c r="B234" s="3" t="s">
        <v>162</v>
      </c>
      <c r="C234" s="3" t="s">
        <v>163</v>
      </c>
      <c r="D234" s="3">
        <v>100</v>
      </c>
      <c r="E234" s="3">
        <v>6.31</v>
      </c>
      <c r="F234" s="3">
        <v>19.66</v>
      </c>
      <c r="G234" s="3">
        <v>5.49</v>
      </c>
      <c r="H234" s="3">
        <v>135.19999999999999</v>
      </c>
    </row>
    <row r="235" spans="2:8" x14ac:dyDescent="0.3">
      <c r="B235" s="3" t="s">
        <v>164</v>
      </c>
      <c r="C235" s="3" t="s">
        <v>56</v>
      </c>
      <c r="D235" s="3">
        <v>180</v>
      </c>
      <c r="E235" s="3">
        <v>9.6999999999999993</v>
      </c>
      <c r="F235" s="3">
        <v>6.74</v>
      </c>
      <c r="G235" s="3">
        <v>23.6</v>
      </c>
      <c r="H235" s="3">
        <v>284.54000000000002</v>
      </c>
    </row>
    <row r="236" spans="2:8" x14ac:dyDescent="0.3">
      <c r="B236" s="3" t="s">
        <v>2</v>
      </c>
      <c r="C236" s="3" t="s">
        <v>104</v>
      </c>
      <c r="D236" s="3">
        <v>200</v>
      </c>
      <c r="E236" s="3">
        <v>0</v>
      </c>
      <c r="F236" s="3">
        <v>0</v>
      </c>
      <c r="G236" s="3">
        <v>15</v>
      </c>
      <c r="H236" s="3">
        <v>60</v>
      </c>
    </row>
    <row r="237" spans="2:8" x14ac:dyDescent="0.3">
      <c r="B237" s="3"/>
      <c r="C237" s="3" t="s">
        <v>67</v>
      </c>
      <c r="D237" s="3">
        <v>80</v>
      </c>
      <c r="E237" s="3">
        <v>6.08</v>
      </c>
      <c r="F237" s="3">
        <v>0.64</v>
      </c>
      <c r="G237" s="3">
        <v>36</v>
      </c>
      <c r="H237" s="3">
        <v>187.52</v>
      </c>
    </row>
    <row r="238" spans="2:8" x14ac:dyDescent="0.3">
      <c r="B238" s="3"/>
      <c r="C238" s="3" t="s">
        <v>10</v>
      </c>
      <c r="D238" s="3">
        <v>60</v>
      </c>
      <c r="E238" s="3">
        <v>3.96</v>
      </c>
      <c r="F238" s="3">
        <v>0.72</v>
      </c>
      <c r="G238" s="3">
        <v>36</v>
      </c>
      <c r="H238" s="3">
        <v>124</v>
      </c>
    </row>
    <row r="239" spans="2:8" x14ac:dyDescent="0.3">
      <c r="B239" s="3"/>
      <c r="C239" s="9" t="s">
        <v>70</v>
      </c>
      <c r="D239" s="9">
        <f>D232+D233+D234+D235+D236+D237+D238</f>
        <v>970</v>
      </c>
      <c r="E239" s="9">
        <f>E232+E233+E234+E235+E236+E237+E238</f>
        <v>33.880000000000003</v>
      </c>
      <c r="F239" s="9">
        <f>F232+F233+F234+F235+F236+F237+F238</f>
        <v>36.36</v>
      </c>
      <c r="G239" s="9">
        <f>G232+G233+G234+G235+G236+G237+G238</f>
        <v>131.49</v>
      </c>
      <c r="H239" s="9">
        <f>H232+H233+H234+H235+H236+H237+H238</f>
        <v>1089.56</v>
      </c>
    </row>
    <row r="240" spans="2:8" x14ac:dyDescent="0.3">
      <c r="B240" s="3"/>
      <c r="C240" s="10" t="s">
        <v>11</v>
      </c>
      <c r="D240" s="3"/>
      <c r="E240" s="3"/>
      <c r="F240" s="3"/>
      <c r="G240" s="3"/>
      <c r="H240" s="3"/>
    </row>
    <row r="241" spans="2:8" x14ac:dyDescent="0.3">
      <c r="B241" s="3"/>
      <c r="C241" s="3" t="s">
        <v>31</v>
      </c>
      <c r="D241" s="3">
        <v>50</v>
      </c>
      <c r="E241" s="3">
        <v>3.75</v>
      </c>
      <c r="F241" s="3">
        <v>7.5</v>
      </c>
      <c r="G241" s="3">
        <v>33.5</v>
      </c>
      <c r="H241" s="3">
        <v>215</v>
      </c>
    </row>
    <row r="242" spans="2:8" x14ac:dyDescent="0.3">
      <c r="B242" s="3"/>
      <c r="C242" s="3" t="s">
        <v>15</v>
      </c>
      <c r="D242" s="3">
        <v>200</v>
      </c>
      <c r="E242" s="3">
        <v>1</v>
      </c>
      <c r="F242" s="3">
        <v>0</v>
      </c>
      <c r="G242" s="3">
        <v>16.600000000000001</v>
      </c>
      <c r="H242" s="3">
        <v>70.400000000000006</v>
      </c>
    </row>
    <row r="243" spans="2:8" x14ac:dyDescent="0.3">
      <c r="B243" s="3"/>
      <c r="C243" s="3" t="s">
        <v>5</v>
      </c>
      <c r="D243" s="3">
        <v>100</v>
      </c>
      <c r="E243" s="3">
        <v>0.3</v>
      </c>
      <c r="F243" s="3">
        <v>0</v>
      </c>
      <c r="G243" s="3">
        <v>7</v>
      </c>
      <c r="H243" s="3">
        <v>35</v>
      </c>
    </row>
    <row r="244" spans="2:8" x14ac:dyDescent="0.3">
      <c r="B244" s="3"/>
      <c r="C244" s="9" t="s">
        <v>70</v>
      </c>
      <c r="D244" s="9">
        <f>D241+D242+D243</f>
        <v>350</v>
      </c>
      <c r="E244" s="9">
        <f>E241+E242+E243</f>
        <v>5.05</v>
      </c>
      <c r="F244" s="9">
        <f>F241+F242+F243</f>
        <v>7.5</v>
      </c>
      <c r="G244" s="9">
        <f>G241+G242+G243</f>
        <v>57.1</v>
      </c>
      <c r="H244" s="9">
        <f>H241+H242+H243</f>
        <v>320.39999999999998</v>
      </c>
    </row>
    <row r="245" spans="2:8" x14ac:dyDescent="0.3">
      <c r="B245" s="3"/>
      <c r="C245" s="10" t="s">
        <v>12</v>
      </c>
      <c r="D245" s="3"/>
      <c r="E245" s="3"/>
      <c r="F245" s="3"/>
      <c r="G245" s="3"/>
      <c r="H245" s="3"/>
    </row>
    <row r="246" spans="2:8" x14ac:dyDescent="0.3">
      <c r="B246" s="3" t="s">
        <v>218</v>
      </c>
      <c r="C246" s="3" t="s">
        <v>0</v>
      </c>
      <c r="D246" s="3">
        <v>10</v>
      </c>
      <c r="E246" s="3">
        <v>0.08</v>
      </c>
      <c r="F246" s="3">
        <v>7.25</v>
      </c>
      <c r="G246" s="3">
        <v>0.13</v>
      </c>
      <c r="H246" s="3">
        <v>66</v>
      </c>
    </row>
    <row r="247" spans="2:8" x14ac:dyDescent="0.3">
      <c r="B247" s="3" t="s">
        <v>165</v>
      </c>
      <c r="C247" s="3" t="s">
        <v>82</v>
      </c>
      <c r="D247" s="3">
        <v>280</v>
      </c>
      <c r="E247" s="3">
        <v>12.34</v>
      </c>
      <c r="F247" s="3">
        <v>14.8</v>
      </c>
      <c r="G247" s="3">
        <v>36.200000000000003</v>
      </c>
      <c r="H247" s="3">
        <v>303</v>
      </c>
    </row>
    <row r="248" spans="2:8" x14ac:dyDescent="0.3">
      <c r="B248" s="3" t="s">
        <v>121</v>
      </c>
      <c r="C248" s="3" t="s">
        <v>13</v>
      </c>
      <c r="D248" s="3">
        <v>200</v>
      </c>
      <c r="E248" s="3">
        <v>0.2</v>
      </c>
      <c r="F248" s="3">
        <v>0</v>
      </c>
      <c r="G248" s="3">
        <v>6.5</v>
      </c>
      <c r="H248" s="3">
        <v>58</v>
      </c>
    </row>
    <row r="249" spans="2:8" x14ac:dyDescent="0.3">
      <c r="B249" s="3"/>
      <c r="C249" s="3" t="s">
        <v>67</v>
      </c>
      <c r="D249" s="3">
        <v>60</v>
      </c>
      <c r="E249" s="3">
        <v>4.5599999999999996</v>
      </c>
      <c r="F249" s="3">
        <v>0.48</v>
      </c>
      <c r="G249" s="3">
        <v>26</v>
      </c>
      <c r="H249" s="3">
        <v>140.63999999999999</v>
      </c>
    </row>
    <row r="250" spans="2:8" x14ac:dyDescent="0.3">
      <c r="B250" s="3"/>
      <c r="C250" s="3" t="s">
        <v>10</v>
      </c>
      <c r="D250" s="3">
        <v>30</v>
      </c>
      <c r="E250" s="3">
        <v>1.98</v>
      </c>
      <c r="F250" s="3">
        <v>0.36</v>
      </c>
      <c r="G250" s="3">
        <v>11.88</v>
      </c>
      <c r="H250" s="3">
        <v>62</v>
      </c>
    </row>
    <row r="251" spans="2:8" x14ac:dyDescent="0.3">
      <c r="B251" s="3"/>
      <c r="C251" s="9" t="s">
        <v>70</v>
      </c>
      <c r="D251" s="9">
        <f>D246+D247+D248+D249+D250</f>
        <v>580</v>
      </c>
      <c r="E251" s="9">
        <f>E246+E247+E248+E249+E250</f>
        <v>19.16</v>
      </c>
      <c r="F251" s="9">
        <f>F246+F247+F248+F249+F250</f>
        <v>22.89</v>
      </c>
      <c r="G251" s="9">
        <f>G246+G247+G248+G249+G250</f>
        <v>80.710000000000008</v>
      </c>
      <c r="H251" s="9">
        <f>H246+H247+H248+H249+H250</f>
        <v>629.64</v>
      </c>
    </row>
    <row r="252" spans="2:8" x14ac:dyDescent="0.3">
      <c r="B252" s="3"/>
      <c r="C252" s="10" t="s">
        <v>14</v>
      </c>
      <c r="D252" s="3"/>
      <c r="E252" s="3"/>
      <c r="F252" s="3"/>
      <c r="G252" s="3"/>
      <c r="H252" s="3"/>
    </row>
    <row r="253" spans="2:8" x14ac:dyDescent="0.3">
      <c r="B253" s="3" t="s">
        <v>208</v>
      </c>
      <c r="C253" s="3" t="s">
        <v>69</v>
      </c>
      <c r="D253" s="3">
        <v>200</v>
      </c>
      <c r="E253" s="3">
        <v>3</v>
      </c>
      <c r="F253" s="3">
        <v>0.05</v>
      </c>
      <c r="G253" s="3">
        <v>3.8</v>
      </c>
      <c r="H253" s="3">
        <v>30</v>
      </c>
    </row>
    <row r="254" spans="2:8" x14ac:dyDescent="0.3">
      <c r="B254" s="3"/>
      <c r="C254" s="11" t="s">
        <v>70</v>
      </c>
      <c r="D254" s="9">
        <f>D253</f>
        <v>200</v>
      </c>
      <c r="E254" s="9">
        <f>E253</f>
        <v>3</v>
      </c>
      <c r="F254" s="9">
        <f>F253</f>
        <v>0.05</v>
      </c>
      <c r="G254" s="9">
        <f>G253</f>
        <v>3.8</v>
      </c>
      <c r="H254" s="9">
        <f>H253</f>
        <v>30</v>
      </c>
    </row>
    <row r="255" spans="2:8" x14ac:dyDescent="0.3">
      <c r="B255" s="3"/>
      <c r="C255" s="9" t="s">
        <v>217</v>
      </c>
      <c r="D255" s="3"/>
      <c r="E255" s="9">
        <f>E230+E239+E244+E251+E254</f>
        <v>81.25</v>
      </c>
      <c r="F255" s="9">
        <f>F230+F239+F244+F251+F254</f>
        <v>89.49</v>
      </c>
      <c r="G255" s="9">
        <f>G230+G239+G244+G251+G254</f>
        <v>367.03000000000003</v>
      </c>
      <c r="H255" s="9">
        <f>H230+H239+H244+H251+H254</f>
        <v>2729.54</v>
      </c>
    </row>
    <row r="256" spans="2:8" x14ac:dyDescent="0.3">
      <c r="B256" s="4"/>
      <c r="C256" s="10" t="s">
        <v>115</v>
      </c>
      <c r="D256" s="4"/>
      <c r="E256" s="4"/>
      <c r="F256" s="4"/>
      <c r="G256" s="4"/>
      <c r="H256" s="4"/>
    </row>
    <row r="257" spans="2:8" x14ac:dyDescent="0.3">
      <c r="B257" s="4"/>
      <c r="C257" s="10" t="s">
        <v>200</v>
      </c>
      <c r="D257" s="4"/>
      <c r="E257" s="4" t="s">
        <v>63</v>
      </c>
      <c r="F257" s="4" t="s">
        <v>64</v>
      </c>
      <c r="G257" s="4" t="s">
        <v>65</v>
      </c>
      <c r="H257" s="4" t="s">
        <v>66</v>
      </c>
    </row>
    <row r="258" spans="2:8" x14ac:dyDescent="0.3">
      <c r="B258" s="3" t="s">
        <v>218</v>
      </c>
      <c r="C258" s="3" t="s">
        <v>0</v>
      </c>
      <c r="D258" s="3">
        <v>10</v>
      </c>
      <c r="E258" s="3">
        <v>0.08</v>
      </c>
      <c r="F258" s="3">
        <v>7.25</v>
      </c>
      <c r="G258" s="3">
        <v>0.13</v>
      </c>
      <c r="H258" s="3">
        <v>66</v>
      </c>
    </row>
    <row r="259" spans="2:8" x14ac:dyDescent="0.3">
      <c r="B259" s="3" t="s">
        <v>118</v>
      </c>
      <c r="C259" s="3" t="s">
        <v>83</v>
      </c>
      <c r="D259" s="5">
        <v>200</v>
      </c>
      <c r="E259" s="3">
        <v>11.8</v>
      </c>
      <c r="F259" s="3">
        <v>8</v>
      </c>
      <c r="G259" s="3">
        <v>17</v>
      </c>
      <c r="H259" s="3">
        <v>140</v>
      </c>
    </row>
    <row r="260" spans="2:8" x14ac:dyDescent="0.3">
      <c r="B260" s="3"/>
      <c r="C260" s="3" t="s">
        <v>54</v>
      </c>
      <c r="D260" s="3">
        <v>30</v>
      </c>
      <c r="E260" s="3">
        <v>2.2400000000000002</v>
      </c>
      <c r="F260" s="3">
        <v>2.94</v>
      </c>
      <c r="G260" s="3">
        <v>13.2</v>
      </c>
      <c r="H260" s="3">
        <v>108</v>
      </c>
    </row>
    <row r="261" spans="2:8" x14ac:dyDescent="0.3">
      <c r="B261" s="3" t="s">
        <v>124</v>
      </c>
      <c r="C261" s="3" t="s">
        <v>28</v>
      </c>
      <c r="D261" s="3">
        <v>200</v>
      </c>
      <c r="E261" s="3">
        <v>1.3</v>
      </c>
      <c r="F261" s="3">
        <v>1.3</v>
      </c>
      <c r="G261" s="3">
        <v>14</v>
      </c>
      <c r="H261" s="3">
        <v>92</v>
      </c>
    </row>
    <row r="262" spans="2:8" x14ac:dyDescent="0.3">
      <c r="B262" s="3"/>
      <c r="C262" s="3" t="s">
        <v>67</v>
      </c>
      <c r="D262" s="3">
        <v>60</v>
      </c>
      <c r="E262" s="3">
        <v>4.5599999999999996</v>
      </c>
      <c r="F262" s="3">
        <v>0.48</v>
      </c>
      <c r="G262" s="3">
        <v>26</v>
      </c>
      <c r="H262" s="3">
        <v>140.63999999999999</v>
      </c>
    </row>
    <row r="263" spans="2:8" x14ac:dyDescent="0.3">
      <c r="B263" s="3"/>
      <c r="C263" s="3" t="s">
        <v>10</v>
      </c>
      <c r="D263" s="3">
        <v>30</v>
      </c>
      <c r="E263" s="3">
        <v>1.98</v>
      </c>
      <c r="F263" s="3">
        <v>0.36</v>
      </c>
      <c r="G263" s="3">
        <v>18</v>
      </c>
      <c r="H263" s="3">
        <v>62</v>
      </c>
    </row>
    <row r="264" spans="2:8" x14ac:dyDescent="0.3">
      <c r="B264" s="3"/>
      <c r="C264" s="3" t="s">
        <v>5</v>
      </c>
      <c r="D264" s="3">
        <v>150</v>
      </c>
      <c r="E264" s="3">
        <v>0.4</v>
      </c>
      <c r="F264" s="3">
        <v>0</v>
      </c>
      <c r="G264" s="3">
        <v>9.8000000000000007</v>
      </c>
      <c r="H264" s="3">
        <v>47</v>
      </c>
    </row>
    <row r="265" spans="2:8" x14ac:dyDescent="0.3">
      <c r="B265" s="3"/>
      <c r="C265" s="9" t="s">
        <v>70</v>
      </c>
      <c r="D265" s="9">
        <f>D258+D259+D260+D261+D262+D263+D264</f>
        <v>680</v>
      </c>
      <c r="E265" s="9">
        <f>E258+E259+E260+E261+E262+E263+E264</f>
        <v>22.36</v>
      </c>
      <c r="F265" s="9">
        <f>F258+F259+F260+F261+F262+F263+F264</f>
        <v>20.330000000000002</v>
      </c>
      <c r="G265" s="9">
        <f>G258+G259+G260+G261+G262+G263+G264</f>
        <v>98.13</v>
      </c>
      <c r="H265" s="9">
        <f>H258+H259+H260+H261+H262+H263+H264</f>
        <v>655.64</v>
      </c>
    </row>
    <row r="266" spans="2:8" x14ac:dyDescent="0.3">
      <c r="B266" s="3"/>
      <c r="C266" s="10" t="s">
        <v>6</v>
      </c>
      <c r="D266" s="3"/>
      <c r="E266" s="3"/>
      <c r="F266" s="3"/>
      <c r="G266" s="3"/>
      <c r="H266" s="3"/>
    </row>
    <row r="267" spans="2:8" x14ac:dyDescent="0.3">
      <c r="B267" s="3"/>
      <c r="C267" s="3" t="s">
        <v>84</v>
      </c>
      <c r="D267" s="3">
        <v>100</v>
      </c>
      <c r="E267" s="3">
        <v>0.7</v>
      </c>
      <c r="F267" s="3">
        <v>0</v>
      </c>
      <c r="G267" s="3">
        <v>2</v>
      </c>
      <c r="H267" s="3">
        <v>13.3</v>
      </c>
    </row>
    <row r="268" spans="2:8" x14ac:dyDescent="0.3">
      <c r="B268" s="3" t="s">
        <v>166</v>
      </c>
      <c r="C268" s="3" t="s">
        <v>110</v>
      </c>
      <c r="D268" s="5">
        <v>250</v>
      </c>
      <c r="E268" s="3">
        <v>3.98</v>
      </c>
      <c r="F268" s="3">
        <v>18</v>
      </c>
      <c r="G268" s="3">
        <v>18.600000000000001</v>
      </c>
      <c r="H268" s="3">
        <v>301</v>
      </c>
    </row>
    <row r="269" spans="2:8" x14ac:dyDescent="0.3">
      <c r="B269" s="3" t="s">
        <v>2</v>
      </c>
      <c r="C269" s="3" t="s">
        <v>211</v>
      </c>
      <c r="D269" s="3">
        <v>100</v>
      </c>
      <c r="E269" s="3">
        <v>18.5</v>
      </c>
      <c r="F269" s="3">
        <v>11.8</v>
      </c>
      <c r="G269" s="3">
        <v>3.8</v>
      </c>
      <c r="H269" s="3">
        <v>169</v>
      </c>
    </row>
    <row r="270" spans="2:8" x14ac:dyDescent="0.3">
      <c r="B270" s="3" t="s">
        <v>120</v>
      </c>
      <c r="C270" s="3" t="s">
        <v>8</v>
      </c>
      <c r="D270" s="3">
        <v>180</v>
      </c>
      <c r="E270" s="3">
        <v>2.04</v>
      </c>
      <c r="F270" s="3">
        <v>2.64</v>
      </c>
      <c r="G270" s="3">
        <v>28</v>
      </c>
      <c r="H270" s="3">
        <v>135.6</v>
      </c>
    </row>
    <row r="271" spans="2:8" x14ac:dyDescent="0.3">
      <c r="B271" s="3" t="s">
        <v>2</v>
      </c>
      <c r="C271" s="3" t="s">
        <v>17</v>
      </c>
      <c r="D271" s="3">
        <v>200</v>
      </c>
      <c r="E271" s="3">
        <v>0.14000000000000001</v>
      </c>
      <c r="F271" s="3">
        <v>0</v>
      </c>
      <c r="G271" s="3">
        <v>23.56</v>
      </c>
      <c r="H271" s="3">
        <v>94.74</v>
      </c>
    </row>
    <row r="272" spans="2:8" x14ac:dyDescent="0.3">
      <c r="B272" s="3"/>
      <c r="C272" s="3" t="s">
        <v>67</v>
      </c>
      <c r="D272" s="3">
        <v>80</v>
      </c>
      <c r="E272" s="3">
        <v>6.08</v>
      </c>
      <c r="F272" s="3">
        <v>0.64</v>
      </c>
      <c r="G272" s="3">
        <v>36</v>
      </c>
      <c r="H272" s="3">
        <v>187.52</v>
      </c>
    </row>
    <row r="273" spans="2:8" x14ac:dyDescent="0.3">
      <c r="B273" s="3"/>
      <c r="C273" s="3" t="s">
        <v>10</v>
      </c>
      <c r="D273" s="3">
        <v>60</v>
      </c>
      <c r="E273" s="3">
        <v>3.96</v>
      </c>
      <c r="F273" s="3">
        <v>0.72</v>
      </c>
      <c r="G273" s="3">
        <v>36</v>
      </c>
      <c r="H273" s="3">
        <v>124</v>
      </c>
    </row>
    <row r="274" spans="2:8" x14ac:dyDescent="0.3">
      <c r="B274" s="3"/>
      <c r="C274" s="9" t="s">
        <v>70</v>
      </c>
      <c r="D274" s="9">
        <f>D267+D268+D269+D270+D271+D272+D273</f>
        <v>970</v>
      </c>
      <c r="E274" s="9">
        <f>E267+E268+E269+E270+E271+E272+E273</f>
        <v>35.4</v>
      </c>
      <c r="F274" s="9">
        <f>F267+F268+F269+F270+F271+F272+F273</f>
        <v>33.799999999999997</v>
      </c>
      <c r="G274" s="9">
        <f>G267+G268+G269+G270+G271+G272+G273</f>
        <v>147.96</v>
      </c>
      <c r="H274" s="9">
        <f>H267+H268+H269+H270+H271+H272+H273</f>
        <v>1025.1599999999999</v>
      </c>
    </row>
    <row r="275" spans="2:8" x14ac:dyDescent="0.3">
      <c r="B275" s="3"/>
      <c r="C275" s="10" t="s">
        <v>11</v>
      </c>
      <c r="D275" s="3"/>
      <c r="E275" s="3"/>
      <c r="F275" s="3"/>
      <c r="G275" s="3"/>
      <c r="H275" s="3"/>
    </row>
    <row r="276" spans="2:8" x14ac:dyDescent="0.3">
      <c r="B276" s="3" t="s">
        <v>2</v>
      </c>
      <c r="C276" s="3" t="s">
        <v>85</v>
      </c>
      <c r="D276" s="3">
        <v>75</v>
      </c>
      <c r="E276" s="3">
        <v>12</v>
      </c>
      <c r="F276" s="3">
        <v>11.2</v>
      </c>
      <c r="G276" s="3">
        <v>29.8</v>
      </c>
      <c r="H276" s="3">
        <v>242</v>
      </c>
    </row>
    <row r="277" spans="2:8" x14ac:dyDescent="0.3">
      <c r="B277" s="3" t="s">
        <v>2</v>
      </c>
      <c r="C277" s="3" t="s">
        <v>104</v>
      </c>
      <c r="D277" s="3">
        <v>200</v>
      </c>
      <c r="E277" s="3">
        <v>0</v>
      </c>
      <c r="F277" s="3">
        <v>0</v>
      </c>
      <c r="G277" s="3">
        <v>15</v>
      </c>
      <c r="H277" s="3">
        <v>60</v>
      </c>
    </row>
    <row r="278" spans="2:8" x14ac:dyDescent="0.3">
      <c r="B278" s="3"/>
      <c r="C278" s="3" t="s">
        <v>5</v>
      </c>
      <c r="D278" s="3">
        <v>100</v>
      </c>
      <c r="E278" s="3">
        <v>0.3</v>
      </c>
      <c r="F278" s="3">
        <v>0</v>
      </c>
      <c r="G278" s="3">
        <v>7</v>
      </c>
      <c r="H278" s="3">
        <v>35</v>
      </c>
    </row>
    <row r="279" spans="2:8" x14ac:dyDescent="0.3">
      <c r="B279" s="3"/>
      <c r="C279" s="9" t="s">
        <v>70</v>
      </c>
      <c r="D279" s="9">
        <f>D276+D277+D278</f>
        <v>375</v>
      </c>
      <c r="E279" s="9">
        <f>E276+E277+E278</f>
        <v>12.3</v>
      </c>
      <c r="F279" s="9">
        <f>F276+F277+F278</f>
        <v>11.2</v>
      </c>
      <c r="G279" s="9">
        <f>G276+G277+G278</f>
        <v>51.8</v>
      </c>
      <c r="H279" s="9">
        <f>H276+H277+H278</f>
        <v>337</v>
      </c>
    </row>
    <row r="280" spans="2:8" x14ac:dyDescent="0.3">
      <c r="B280" s="3"/>
      <c r="C280" s="10" t="s">
        <v>12</v>
      </c>
      <c r="D280" s="3"/>
      <c r="E280" s="3"/>
      <c r="F280" s="3"/>
      <c r="G280" s="3"/>
      <c r="H280" s="3"/>
    </row>
    <row r="281" spans="2:8" x14ac:dyDescent="0.3">
      <c r="B281" s="3" t="s">
        <v>218</v>
      </c>
      <c r="C281" s="3" t="s">
        <v>0</v>
      </c>
      <c r="D281" s="3">
        <v>10</v>
      </c>
      <c r="E281" s="3">
        <v>0.08</v>
      </c>
      <c r="F281" s="3">
        <v>7.25</v>
      </c>
      <c r="G281" s="3">
        <v>0.13</v>
      </c>
      <c r="H281" s="3">
        <v>66</v>
      </c>
    </row>
    <row r="282" spans="2:8" x14ac:dyDescent="0.3">
      <c r="B282" s="3" t="s">
        <v>2</v>
      </c>
      <c r="C282" s="3" t="s">
        <v>34</v>
      </c>
      <c r="D282" s="3">
        <v>100</v>
      </c>
      <c r="E282" s="3">
        <v>5.8</v>
      </c>
      <c r="F282" s="3">
        <v>4.8</v>
      </c>
      <c r="G282" s="3">
        <v>3.3</v>
      </c>
      <c r="H282" s="3">
        <v>79.5</v>
      </c>
    </row>
    <row r="283" spans="2:8" x14ac:dyDescent="0.3">
      <c r="B283" s="3" t="s">
        <v>140</v>
      </c>
      <c r="C283" s="3" t="s">
        <v>160</v>
      </c>
      <c r="D283" s="3">
        <v>180</v>
      </c>
      <c r="E283" s="3">
        <v>7.22</v>
      </c>
      <c r="F283" s="3">
        <v>10.4</v>
      </c>
      <c r="G283" s="3">
        <v>28</v>
      </c>
      <c r="H283" s="3">
        <v>245.4</v>
      </c>
    </row>
    <row r="284" spans="2:8" x14ac:dyDescent="0.3">
      <c r="B284" s="3" t="s">
        <v>121</v>
      </c>
      <c r="C284" s="3" t="s">
        <v>13</v>
      </c>
      <c r="D284" s="3">
        <v>200</v>
      </c>
      <c r="E284" s="3">
        <v>0.2</v>
      </c>
      <c r="F284" s="3">
        <v>0</v>
      </c>
      <c r="G284" s="3">
        <v>6.5</v>
      </c>
      <c r="H284" s="3">
        <v>28</v>
      </c>
    </row>
    <row r="285" spans="2:8" x14ac:dyDescent="0.3">
      <c r="B285" s="3"/>
      <c r="C285" s="3" t="s">
        <v>67</v>
      </c>
      <c r="D285" s="3">
        <v>60</v>
      </c>
      <c r="E285" s="3">
        <v>4.5599999999999996</v>
      </c>
      <c r="F285" s="3">
        <v>0.48</v>
      </c>
      <c r="G285" s="3">
        <v>26</v>
      </c>
      <c r="H285" s="3">
        <v>140.63999999999999</v>
      </c>
    </row>
    <row r="286" spans="2:8" x14ac:dyDescent="0.3">
      <c r="B286" s="3"/>
      <c r="C286" s="3" t="s">
        <v>10</v>
      </c>
      <c r="D286" s="3">
        <v>30</v>
      </c>
      <c r="E286" s="3">
        <v>1.98</v>
      </c>
      <c r="F286" s="3">
        <v>0.36</v>
      </c>
      <c r="G286" s="3">
        <v>18</v>
      </c>
      <c r="H286" s="3">
        <v>62</v>
      </c>
    </row>
    <row r="287" spans="2:8" x14ac:dyDescent="0.3">
      <c r="B287" s="3"/>
      <c r="C287" s="9" t="s">
        <v>70</v>
      </c>
      <c r="D287" s="9">
        <f>D281+D282+D283+D284+D285+D286</f>
        <v>580</v>
      </c>
      <c r="E287" s="9">
        <f>E281+E282+E283+E284+E285+E286</f>
        <v>19.84</v>
      </c>
      <c r="F287" s="9">
        <f>F281+F282+F283+F284+F285+F286</f>
        <v>23.290000000000003</v>
      </c>
      <c r="G287" s="9">
        <f>G281+G282+G283+G284+G285+G286</f>
        <v>81.93</v>
      </c>
      <c r="H287" s="9">
        <f>H281+H282+H283+H284+H285+H286</f>
        <v>621.54</v>
      </c>
    </row>
    <row r="288" spans="2:8" x14ac:dyDescent="0.3">
      <c r="B288" s="3"/>
      <c r="C288" s="10" t="s">
        <v>14</v>
      </c>
      <c r="D288" s="3"/>
      <c r="E288" s="3"/>
      <c r="F288" s="3"/>
      <c r="G288" s="3"/>
      <c r="H288" s="3"/>
    </row>
    <row r="289" spans="2:8" x14ac:dyDescent="0.3">
      <c r="B289" s="3" t="s">
        <v>208</v>
      </c>
      <c r="C289" s="3" t="s">
        <v>69</v>
      </c>
      <c r="D289" s="3">
        <v>200</v>
      </c>
      <c r="E289" s="3">
        <v>3.2</v>
      </c>
      <c r="F289" s="3">
        <v>2.5</v>
      </c>
      <c r="G289" s="3">
        <v>4.4000000000000004</v>
      </c>
      <c r="H289" s="3">
        <v>53</v>
      </c>
    </row>
    <row r="290" spans="2:8" x14ac:dyDescent="0.3">
      <c r="B290" s="3"/>
      <c r="C290" s="9" t="s">
        <v>70</v>
      </c>
      <c r="D290" s="9">
        <f>D289</f>
        <v>200</v>
      </c>
      <c r="E290" s="9">
        <f>E289</f>
        <v>3.2</v>
      </c>
      <c r="F290" s="9">
        <f>F289</f>
        <v>2.5</v>
      </c>
      <c r="G290" s="9">
        <f>G289</f>
        <v>4.4000000000000004</v>
      </c>
      <c r="H290" s="9">
        <f>H289</f>
        <v>53</v>
      </c>
    </row>
    <row r="291" spans="2:8" x14ac:dyDescent="0.3">
      <c r="B291" s="3"/>
      <c r="C291" s="9" t="s">
        <v>217</v>
      </c>
      <c r="D291" s="3"/>
      <c r="E291" s="9">
        <f>E265+E274+E279+E287+E290</f>
        <v>93.100000000000009</v>
      </c>
      <c r="F291" s="9">
        <f>F265+F274+F279+F287+F290</f>
        <v>91.12</v>
      </c>
      <c r="G291" s="9">
        <f>G265+G274+G279+G287+G290</f>
        <v>384.21999999999997</v>
      </c>
      <c r="H291" s="9">
        <f>H265+H274+H279+H287+H290</f>
        <v>2692.3399999999997</v>
      </c>
    </row>
    <row r="292" spans="2:8" x14ac:dyDescent="0.3">
      <c r="B292" s="4"/>
      <c r="C292" s="10" t="s">
        <v>167</v>
      </c>
      <c r="D292" s="4"/>
      <c r="E292" s="4"/>
      <c r="F292" s="4"/>
      <c r="G292" s="4"/>
      <c r="H292" s="4"/>
    </row>
    <row r="293" spans="2:8" x14ac:dyDescent="0.3">
      <c r="B293" s="4"/>
      <c r="C293" s="10" t="s">
        <v>200</v>
      </c>
      <c r="D293" s="4"/>
      <c r="E293" s="4" t="s">
        <v>63</v>
      </c>
      <c r="F293" s="4" t="s">
        <v>64</v>
      </c>
      <c r="G293" s="4" t="s">
        <v>65</v>
      </c>
      <c r="H293" s="4" t="s">
        <v>66</v>
      </c>
    </row>
    <row r="294" spans="2:8" x14ac:dyDescent="0.3">
      <c r="B294" s="3" t="s">
        <v>144</v>
      </c>
      <c r="C294" s="3" t="s">
        <v>0</v>
      </c>
      <c r="D294" s="3">
        <v>10</v>
      </c>
      <c r="E294" s="3">
        <v>0.08</v>
      </c>
      <c r="F294" s="3">
        <v>7.25</v>
      </c>
      <c r="G294" s="3">
        <v>0.13</v>
      </c>
      <c r="H294" s="3">
        <v>66</v>
      </c>
    </row>
    <row r="295" spans="2:8" x14ac:dyDescent="0.3">
      <c r="B295" s="3" t="s">
        <v>168</v>
      </c>
      <c r="C295" s="3" t="s">
        <v>169</v>
      </c>
      <c r="D295" s="5">
        <v>220</v>
      </c>
      <c r="E295" s="3">
        <v>9.5</v>
      </c>
      <c r="F295" s="3">
        <v>8.2200000000000006</v>
      </c>
      <c r="G295" s="3">
        <v>26.8</v>
      </c>
      <c r="H295" s="3">
        <v>236.9</v>
      </c>
    </row>
    <row r="296" spans="2:8" x14ac:dyDescent="0.3">
      <c r="B296" s="3"/>
      <c r="C296" s="3" t="s">
        <v>26</v>
      </c>
      <c r="D296" s="3">
        <v>40</v>
      </c>
      <c r="E296" s="3">
        <v>5.08</v>
      </c>
      <c r="F296" s="3">
        <v>4.5999999999999996</v>
      </c>
      <c r="G296" s="3">
        <v>0.28000000000000003</v>
      </c>
      <c r="H296" s="3">
        <v>62</v>
      </c>
    </row>
    <row r="297" spans="2:8" x14ac:dyDescent="0.3">
      <c r="B297" s="3" t="s">
        <v>2</v>
      </c>
      <c r="C297" s="3" t="s">
        <v>3</v>
      </c>
      <c r="D297" s="3">
        <v>200</v>
      </c>
      <c r="E297" s="3">
        <v>4.9000000000000004</v>
      </c>
      <c r="F297" s="3">
        <v>4.5</v>
      </c>
      <c r="G297" s="3">
        <v>14</v>
      </c>
      <c r="H297" s="3">
        <v>92</v>
      </c>
    </row>
    <row r="298" spans="2:8" x14ac:dyDescent="0.3">
      <c r="B298" s="3"/>
      <c r="C298" s="3" t="s">
        <v>67</v>
      </c>
      <c r="D298" s="3">
        <v>50</v>
      </c>
      <c r="E298" s="3">
        <v>3.8</v>
      </c>
      <c r="F298" s="3">
        <v>0.4</v>
      </c>
      <c r="G298" s="3">
        <v>27</v>
      </c>
      <c r="H298" s="3">
        <v>132</v>
      </c>
    </row>
    <row r="299" spans="2:8" x14ac:dyDescent="0.3">
      <c r="B299" s="3"/>
      <c r="C299" s="3" t="s">
        <v>10</v>
      </c>
      <c r="D299" s="3">
        <v>30</v>
      </c>
      <c r="E299" s="3">
        <v>1.98</v>
      </c>
      <c r="F299" s="3">
        <v>0.36</v>
      </c>
      <c r="G299" s="3">
        <v>18</v>
      </c>
      <c r="H299" s="3">
        <v>62</v>
      </c>
    </row>
    <row r="300" spans="2:8" x14ac:dyDescent="0.3">
      <c r="B300" s="3"/>
      <c r="C300" s="3" t="s">
        <v>15</v>
      </c>
      <c r="D300" s="3">
        <v>200</v>
      </c>
      <c r="E300" s="3">
        <v>1</v>
      </c>
      <c r="F300" s="3">
        <v>0</v>
      </c>
      <c r="G300" s="3">
        <v>16.600000000000001</v>
      </c>
      <c r="H300" s="3">
        <v>70.400000000000006</v>
      </c>
    </row>
    <row r="301" spans="2:8" x14ac:dyDescent="0.3">
      <c r="B301" s="3"/>
      <c r="C301" s="9" t="s">
        <v>70</v>
      </c>
      <c r="D301" s="9">
        <v>750</v>
      </c>
      <c r="E301" s="9">
        <f>E294+E296+E297+E298+E299+E300</f>
        <v>16.84</v>
      </c>
      <c r="F301" s="9">
        <f>F294+F296+F297+F298+F299+F300</f>
        <v>17.11</v>
      </c>
      <c r="G301" s="9">
        <f>G294+G296+G297+G298+G299+G300</f>
        <v>76.009999999999991</v>
      </c>
      <c r="H301" s="9">
        <f>H294+H296+H297+H298+H299+H300</f>
        <v>484.4</v>
      </c>
    </row>
    <row r="302" spans="2:8" x14ac:dyDescent="0.3">
      <c r="B302" s="3"/>
      <c r="C302" s="10" t="s">
        <v>6</v>
      </c>
      <c r="D302" s="3"/>
      <c r="E302" s="3"/>
      <c r="F302" s="3"/>
      <c r="G302" s="3"/>
      <c r="H302" s="3"/>
    </row>
    <row r="303" spans="2:8" x14ac:dyDescent="0.3">
      <c r="B303" s="3" t="s">
        <v>2</v>
      </c>
      <c r="C303" s="3" t="s">
        <v>170</v>
      </c>
      <c r="D303" s="3">
        <v>100</v>
      </c>
      <c r="E303" s="3">
        <v>1.1000000000000001</v>
      </c>
      <c r="F303" s="3">
        <v>1.7</v>
      </c>
      <c r="G303" s="3">
        <v>8.1300000000000008</v>
      </c>
      <c r="H303" s="3">
        <v>103.8</v>
      </c>
    </row>
    <row r="304" spans="2:8" x14ac:dyDescent="0.3">
      <c r="B304" s="3" t="s">
        <v>125</v>
      </c>
      <c r="C304" s="3" t="s">
        <v>16</v>
      </c>
      <c r="D304" s="5">
        <v>270</v>
      </c>
      <c r="E304" s="3">
        <v>4</v>
      </c>
      <c r="F304" s="3">
        <v>10</v>
      </c>
      <c r="G304" s="3">
        <v>17.5</v>
      </c>
      <c r="H304" s="3">
        <v>182</v>
      </c>
    </row>
    <row r="305" spans="2:8" x14ac:dyDescent="0.3">
      <c r="B305" s="3" t="s">
        <v>2</v>
      </c>
      <c r="C305" s="3" t="s">
        <v>228</v>
      </c>
      <c r="D305" s="3">
        <v>100</v>
      </c>
      <c r="E305" s="3">
        <v>8.5</v>
      </c>
      <c r="F305" s="3">
        <v>10.199999999999999</v>
      </c>
      <c r="G305" s="3">
        <v>5.6</v>
      </c>
      <c r="H305" s="3">
        <v>160</v>
      </c>
    </row>
    <row r="306" spans="2:8" x14ac:dyDescent="0.3">
      <c r="B306" s="3" t="s">
        <v>2</v>
      </c>
      <c r="C306" s="3" t="s">
        <v>221</v>
      </c>
      <c r="D306" s="3">
        <v>180</v>
      </c>
      <c r="E306" s="3">
        <v>10.8</v>
      </c>
      <c r="F306" s="3">
        <v>11.8</v>
      </c>
      <c r="G306" s="3">
        <v>31.8</v>
      </c>
      <c r="H306" s="3">
        <v>228</v>
      </c>
    </row>
    <row r="307" spans="2:8" x14ac:dyDescent="0.3">
      <c r="B307" s="3" t="s">
        <v>2</v>
      </c>
      <c r="C307" s="3" t="s">
        <v>22</v>
      </c>
      <c r="D307" s="3">
        <v>200</v>
      </c>
      <c r="E307" s="3">
        <v>0</v>
      </c>
      <c r="F307" s="3">
        <v>0</v>
      </c>
      <c r="G307" s="3">
        <v>15.7</v>
      </c>
      <c r="H307" s="3">
        <v>65</v>
      </c>
    </row>
    <row r="308" spans="2:8" x14ac:dyDescent="0.3">
      <c r="B308" s="3"/>
      <c r="C308" s="3" t="s">
        <v>67</v>
      </c>
      <c r="D308" s="3">
        <v>60</v>
      </c>
      <c r="E308" s="3">
        <v>4.5599999999999996</v>
      </c>
      <c r="F308" s="3">
        <v>0.48</v>
      </c>
      <c r="G308" s="3">
        <v>26</v>
      </c>
      <c r="H308" s="3">
        <v>140.63999999999999</v>
      </c>
    </row>
    <row r="309" spans="2:8" x14ac:dyDescent="0.3">
      <c r="B309" s="3"/>
      <c r="C309" s="3" t="s">
        <v>10</v>
      </c>
      <c r="D309" s="3">
        <v>60</v>
      </c>
      <c r="E309" s="3">
        <v>3.96</v>
      </c>
      <c r="F309" s="3">
        <v>0.72</v>
      </c>
      <c r="G309" s="3">
        <v>36</v>
      </c>
      <c r="H309" s="3">
        <v>124</v>
      </c>
    </row>
    <row r="310" spans="2:8" x14ac:dyDescent="0.3">
      <c r="B310" s="3"/>
      <c r="C310" s="9" t="s">
        <v>70</v>
      </c>
      <c r="D310" s="9">
        <f>D303+D304+D305+D306+D307+D308+D309</f>
        <v>970</v>
      </c>
      <c r="E310" s="9">
        <f>E303+E304+E305+E306+E307+E308+E309</f>
        <v>32.919999999999995</v>
      </c>
      <c r="F310" s="9">
        <f>F303+F304+F305+F306+F307+F308+F309</f>
        <v>34.9</v>
      </c>
      <c r="G310" s="9">
        <f>G303+G304+G305+G306+G307+G308+G309</f>
        <v>140.73000000000002</v>
      </c>
      <c r="H310" s="9">
        <f>H303+H304+H305+H306+H307+H308+H309</f>
        <v>1003.4399999999999</v>
      </c>
    </row>
    <row r="311" spans="2:8" x14ac:dyDescent="0.3">
      <c r="B311" s="3"/>
      <c r="C311" s="10" t="s">
        <v>11</v>
      </c>
      <c r="D311" s="3"/>
      <c r="E311" s="3"/>
      <c r="F311" s="3"/>
      <c r="G311" s="3"/>
      <c r="H311" s="3"/>
    </row>
    <row r="312" spans="2:8" x14ac:dyDescent="0.3">
      <c r="B312" s="3" t="s">
        <v>119</v>
      </c>
      <c r="C312" s="3" t="s">
        <v>18</v>
      </c>
      <c r="D312" s="3">
        <v>65</v>
      </c>
      <c r="E312" s="3">
        <v>2.0299999999999998</v>
      </c>
      <c r="F312" s="3">
        <v>4.49</v>
      </c>
      <c r="G312" s="3">
        <v>21.2</v>
      </c>
      <c r="H312" s="3">
        <v>225</v>
      </c>
    </row>
    <row r="313" spans="2:8" x14ac:dyDescent="0.3">
      <c r="B313" s="3" t="s">
        <v>127</v>
      </c>
      <c r="C313" s="3" t="s">
        <v>19</v>
      </c>
      <c r="D313" s="3">
        <v>200</v>
      </c>
      <c r="E313" s="3">
        <v>12</v>
      </c>
      <c r="F313" s="3">
        <v>7.8</v>
      </c>
      <c r="G313" s="3">
        <v>20.66</v>
      </c>
      <c r="H313" s="3">
        <v>127.24</v>
      </c>
    </row>
    <row r="314" spans="2:8" x14ac:dyDescent="0.3">
      <c r="B314" s="3"/>
      <c r="C314" s="3" t="s">
        <v>5</v>
      </c>
      <c r="D314" s="3">
        <v>100</v>
      </c>
      <c r="E314" s="3">
        <v>0.3</v>
      </c>
      <c r="F314" s="3">
        <v>0</v>
      </c>
      <c r="G314" s="3">
        <v>7</v>
      </c>
      <c r="H314" s="3">
        <v>35</v>
      </c>
    </row>
    <row r="315" spans="2:8" x14ac:dyDescent="0.3">
      <c r="B315" s="3"/>
      <c r="C315" s="9" t="s">
        <v>70</v>
      </c>
      <c r="D315" s="9">
        <f>D312+D313+D314</f>
        <v>365</v>
      </c>
      <c r="E315" s="9">
        <f>E312+E313+E314</f>
        <v>14.33</v>
      </c>
      <c r="F315" s="9">
        <f>F312+F313+F314</f>
        <v>12.29</v>
      </c>
      <c r="G315" s="9">
        <f>G312+G313+G314</f>
        <v>48.86</v>
      </c>
      <c r="H315" s="9">
        <f>H312+H313+H314</f>
        <v>387.24</v>
      </c>
    </row>
    <row r="316" spans="2:8" x14ac:dyDescent="0.3">
      <c r="B316" s="3"/>
      <c r="C316" s="10" t="s">
        <v>12</v>
      </c>
      <c r="D316" s="3"/>
      <c r="E316" s="3"/>
      <c r="F316" s="3"/>
      <c r="G316" s="3"/>
      <c r="H316" s="3"/>
    </row>
    <row r="317" spans="2:8" x14ac:dyDescent="0.3">
      <c r="B317" s="3" t="s">
        <v>144</v>
      </c>
      <c r="C317" s="3" t="s">
        <v>68</v>
      </c>
      <c r="D317" s="3">
        <v>20</v>
      </c>
      <c r="E317" s="3">
        <v>4.6399999999999997</v>
      </c>
      <c r="F317" s="3">
        <v>5.9</v>
      </c>
      <c r="G317" s="3">
        <v>0</v>
      </c>
      <c r="H317" s="3">
        <v>72.8</v>
      </c>
    </row>
    <row r="318" spans="2:8" x14ac:dyDescent="0.3">
      <c r="B318" s="3" t="s">
        <v>172</v>
      </c>
      <c r="C318" s="3" t="s">
        <v>171</v>
      </c>
      <c r="D318" s="3">
        <v>280</v>
      </c>
      <c r="E318" s="3">
        <v>7.5</v>
      </c>
      <c r="F318" s="3">
        <v>12</v>
      </c>
      <c r="G318" s="3">
        <v>36</v>
      </c>
      <c r="H318" s="3">
        <v>237.5</v>
      </c>
    </row>
    <row r="319" spans="2:8" x14ac:dyDescent="0.3">
      <c r="B319" s="3" t="s">
        <v>121</v>
      </c>
      <c r="C319" s="3" t="s">
        <v>13</v>
      </c>
      <c r="D319" s="3">
        <v>200</v>
      </c>
      <c r="E319" s="3">
        <v>0.2</v>
      </c>
      <c r="F319" s="3">
        <v>0</v>
      </c>
      <c r="G319" s="3">
        <v>6.5</v>
      </c>
      <c r="H319" s="3">
        <v>28</v>
      </c>
    </row>
    <row r="320" spans="2:8" x14ac:dyDescent="0.3">
      <c r="B320" s="3"/>
      <c r="C320" s="3" t="s">
        <v>67</v>
      </c>
      <c r="D320" s="3">
        <v>60</v>
      </c>
      <c r="E320" s="3">
        <v>4.5599999999999996</v>
      </c>
      <c r="F320" s="3">
        <v>0.48</v>
      </c>
      <c r="G320" s="3">
        <v>26</v>
      </c>
      <c r="H320" s="3">
        <v>140.63999999999999</v>
      </c>
    </row>
    <row r="321" spans="2:8" x14ac:dyDescent="0.3">
      <c r="B321" s="3"/>
      <c r="C321" s="3" t="s">
        <v>10</v>
      </c>
      <c r="D321" s="3">
        <v>60</v>
      </c>
      <c r="E321" s="3">
        <v>3.96</v>
      </c>
      <c r="F321" s="3">
        <v>0.72</v>
      </c>
      <c r="G321" s="3">
        <v>36</v>
      </c>
      <c r="H321" s="3">
        <v>124</v>
      </c>
    </row>
    <row r="322" spans="2:8" x14ac:dyDescent="0.3">
      <c r="B322" s="3"/>
      <c r="C322" s="9" t="s">
        <v>70</v>
      </c>
      <c r="D322" s="9">
        <f>D317+D318+D319+D320+D321</f>
        <v>620</v>
      </c>
      <c r="E322" s="9">
        <f>E317+E318+E319+E320+E321</f>
        <v>20.86</v>
      </c>
      <c r="F322" s="9">
        <f>F317+F318+F319+F320+F321</f>
        <v>19.099999999999998</v>
      </c>
      <c r="G322" s="9">
        <f>G317+G318+G319+G320+G321</f>
        <v>104.5</v>
      </c>
      <c r="H322" s="9">
        <f>H317+H318+H319+H320+H321</f>
        <v>602.94000000000005</v>
      </c>
    </row>
    <row r="323" spans="2:8" x14ac:dyDescent="0.3">
      <c r="B323" s="3"/>
      <c r="C323" s="10" t="s">
        <v>14</v>
      </c>
      <c r="D323" s="3"/>
      <c r="E323" s="3"/>
      <c r="F323" s="3"/>
      <c r="G323" s="3"/>
      <c r="H323" s="3"/>
    </row>
    <row r="324" spans="2:8" x14ac:dyDescent="0.3">
      <c r="B324" s="3" t="s">
        <v>208</v>
      </c>
      <c r="C324" s="3" t="s">
        <v>69</v>
      </c>
      <c r="D324" s="3">
        <v>200</v>
      </c>
      <c r="E324" s="3">
        <v>3.2</v>
      </c>
      <c r="F324" s="3">
        <v>2.5</v>
      </c>
      <c r="G324" s="3">
        <v>4.4000000000000004</v>
      </c>
      <c r="H324" s="3">
        <v>53</v>
      </c>
    </row>
    <row r="325" spans="2:8" x14ac:dyDescent="0.3">
      <c r="B325" s="3"/>
      <c r="C325" s="9" t="s">
        <v>70</v>
      </c>
      <c r="D325" s="9">
        <f>D324</f>
        <v>200</v>
      </c>
      <c r="E325" s="9">
        <f>E324</f>
        <v>3.2</v>
      </c>
      <c r="F325" s="9">
        <f>F324</f>
        <v>2.5</v>
      </c>
      <c r="G325" s="9">
        <f>G324</f>
        <v>4.4000000000000004</v>
      </c>
      <c r="H325" s="9">
        <f>H324</f>
        <v>53</v>
      </c>
    </row>
    <row r="326" spans="2:8" x14ac:dyDescent="0.3">
      <c r="B326" s="3"/>
      <c r="C326" s="9" t="s">
        <v>217</v>
      </c>
      <c r="D326" s="3"/>
      <c r="E326" s="9">
        <f>E301+E310+E315+E322+E325</f>
        <v>88.149999999999991</v>
      </c>
      <c r="F326" s="9">
        <f>F301+F310+F315+F322+F325</f>
        <v>85.899999999999991</v>
      </c>
      <c r="G326" s="9">
        <f>G301+G310+G315+G322+G325</f>
        <v>374.5</v>
      </c>
      <c r="H326" s="9">
        <f>H301+H310+H315+H322+H325</f>
        <v>2531.02</v>
      </c>
    </row>
    <row r="327" spans="2:8" x14ac:dyDescent="0.3">
      <c r="B327" s="3"/>
      <c r="C327" s="10" t="s">
        <v>173</v>
      </c>
      <c r="D327" s="3"/>
      <c r="E327" s="3"/>
      <c r="F327" s="3"/>
      <c r="G327" s="3"/>
      <c r="H327" s="3"/>
    </row>
    <row r="328" spans="2:8" x14ac:dyDescent="0.3">
      <c r="B328" s="4"/>
      <c r="C328" s="10" t="s">
        <v>200</v>
      </c>
      <c r="D328" s="4"/>
      <c r="E328" s="4" t="s">
        <v>63</v>
      </c>
      <c r="F328" s="4" t="s">
        <v>64</v>
      </c>
      <c r="G328" s="4" t="s">
        <v>65</v>
      </c>
      <c r="H328" s="4" t="s">
        <v>66</v>
      </c>
    </row>
    <row r="329" spans="2:8" x14ac:dyDescent="0.3">
      <c r="B329" s="3" t="s">
        <v>218</v>
      </c>
      <c r="C329" s="3" t="s">
        <v>0</v>
      </c>
      <c r="D329" s="3">
        <v>10</v>
      </c>
      <c r="E329" s="3">
        <v>0.08</v>
      </c>
      <c r="F329" s="3">
        <v>7.25</v>
      </c>
      <c r="G329" s="3">
        <v>0.13</v>
      </c>
      <c r="H329" s="3">
        <v>66</v>
      </c>
    </row>
    <row r="330" spans="2:8" x14ac:dyDescent="0.3">
      <c r="B330" s="3" t="s">
        <v>144</v>
      </c>
      <c r="C330" s="3" t="s">
        <v>68</v>
      </c>
      <c r="D330" s="3">
        <v>20</v>
      </c>
      <c r="E330" s="3">
        <v>4.6399999999999997</v>
      </c>
      <c r="F330" s="3">
        <v>5.9</v>
      </c>
      <c r="G330" s="3">
        <v>0</v>
      </c>
      <c r="H330" s="3">
        <v>72.8</v>
      </c>
    </row>
    <row r="331" spans="2:8" x14ac:dyDescent="0.3">
      <c r="B331" s="3" t="s">
        <v>174</v>
      </c>
      <c r="C331" s="3" t="s">
        <v>109</v>
      </c>
      <c r="D331" s="5">
        <v>200</v>
      </c>
      <c r="E331" s="3">
        <v>7</v>
      </c>
      <c r="F331" s="3">
        <v>4.9000000000000004</v>
      </c>
      <c r="G331" s="3">
        <v>18</v>
      </c>
      <c r="H331" s="3">
        <v>141</v>
      </c>
    </row>
    <row r="332" spans="2:8" x14ac:dyDescent="0.3">
      <c r="B332" s="3" t="s">
        <v>175</v>
      </c>
      <c r="C332" s="3" t="s">
        <v>28</v>
      </c>
      <c r="D332" s="3">
        <v>200</v>
      </c>
      <c r="E332" s="3">
        <v>1.3</v>
      </c>
      <c r="F332" s="3">
        <v>1.3</v>
      </c>
      <c r="G332" s="3">
        <v>14</v>
      </c>
      <c r="H332" s="3">
        <v>92</v>
      </c>
    </row>
    <row r="333" spans="2:8" x14ac:dyDescent="0.3">
      <c r="B333" s="3"/>
      <c r="C333" s="3" t="s">
        <v>5</v>
      </c>
      <c r="D333" s="3">
        <v>150</v>
      </c>
      <c r="E333" s="3">
        <v>0.4</v>
      </c>
      <c r="F333" s="3">
        <v>0</v>
      </c>
      <c r="G333" s="3">
        <v>9.8000000000000007</v>
      </c>
      <c r="H333" s="3">
        <v>47</v>
      </c>
    </row>
    <row r="334" spans="2:8" x14ac:dyDescent="0.3">
      <c r="B334" s="3"/>
      <c r="C334" s="3" t="s">
        <v>67</v>
      </c>
      <c r="D334" s="3">
        <v>60</v>
      </c>
      <c r="E334" s="3">
        <v>4.5599999999999996</v>
      </c>
      <c r="F334" s="3">
        <v>0.48</v>
      </c>
      <c r="G334" s="3">
        <v>26</v>
      </c>
      <c r="H334" s="3">
        <v>140.63999999999999</v>
      </c>
    </row>
    <row r="335" spans="2:8" x14ac:dyDescent="0.3">
      <c r="B335" s="3"/>
      <c r="C335" s="3" t="s">
        <v>10</v>
      </c>
      <c r="D335" s="3">
        <v>30</v>
      </c>
      <c r="E335" s="3">
        <v>1.98</v>
      </c>
      <c r="F335" s="3">
        <v>0.36</v>
      </c>
      <c r="G335" s="3">
        <v>18</v>
      </c>
      <c r="H335" s="3">
        <v>62</v>
      </c>
    </row>
    <row r="336" spans="2:8" x14ac:dyDescent="0.3">
      <c r="B336" s="3"/>
      <c r="C336" s="9" t="s">
        <v>70</v>
      </c>
      <c r="D336" s="9">
        <f>D329+D330+D331+D332+D333+D334+D335</f>
        <v>670</v>
      </c>
      <c r="E336" s="9">
        <f>E329+E330+E331+E332+E333+E334+E335</f>
        <v>19.96</v>
      </c>
      <c r="F336" s="9">
        <f>F329+F330+F331+F332+F333+F334+F335</f>
        <v>20.190000000000001</v>
      </c>
      <c r="G336" s="9">
        <f>G329+G330+G331+G332+G333+G334+G335</f>
        <v>85.929999999999993</v>
      </c>
      <c r="H336" s="9">
        <f>H329+H330+H331+H332+H333+H334+H335</f>
        <v>621.44000000000005</v>
      </c>
    </row>
    <row r="337" spans="2:8" x14ac:dyDescent="0.3">
      <c r="B337" s="3"/>
      <c r="C337" s="10" t="s">
        <v>6</v>
      </c>
      <c r="D337" s="3"/>
      <c r="E337" s="3"/>
      <c r="F337" s="3"/>
      <c r="G337" s="3"/>
      <c r="H337" s="3"/>
    </row>
    <row r="338" spans="2:8" x14ac:dyDescent="0.3">
      <c r="B338" s="3" t="s">
        <v>2</v>
      </c>
      <c r="C338" s="3" t="s">
        <v>33</v>
      </c>
      <c r="D338" s="3">
        <v>100</v>
      </c>
      <c r="E338" s="3">
        <v>3.5</v>
      </c>
      <c r="F338" s="3">
        <v>6.4</v>
      </c>
      <c r="G338" s="3">
        <v>6.5</v>
      </c>
      <c r="H338" s="3">
        <v>73</v>
      </c>
    </row>
    <row r="339" spans="2:8" x14ac:dyDescent="0.3">
      <c r="B339" s="3" t="s">
        <v>30</v>
      </c>
      <c r="C339" s="3" t="s">
        <v>87</v>
      </c>
      <c r="D339" s="5">
        <v>250</v>
      </c>
      <c r="E339" s="3">
        <v>5.7</v>
      </c>
      <c r="F339" s="3">
        <v>8.3000000000000007</v>
      </c>
      <c r="G339" s="3">
        <v>18.600000000000001</v>
      </c>
      <c r="H339" s="3">
        <v>179</v>
      </c>
    </row>
    <row r="340" spans="2:8" x14ac:dyDescent="0.3">
      <c r="B340" s="3" t="s">
        <v>2</v>
      </c>
      <c r="C340" s="3" t="s">
        <v>202</v>
      </c>
      <c r="D340" s="3">
        <v>100</v>
      </c>
      <c r="E340" s="3">
        <v>9.7200000000000006</v>
      </c>
      <c r="F340" s="3">
        <v>13.48</v>
      </c>
      <c r="G340" s="3">
        <v>9.8000000000000007</v>
      </c>
      <c r="H340" s="3">
        <v>154</v>
      </c>
    </row>
    <row r="341" spans="2:8" x14ac:dyDescent="0.3">
      <c r="B341" s="3" t="s">
        <v>205</v>
      </c>
      <c r="C341" s="3" t="s">
        <v>206</v>
      </c>
      <c r="D341" s="3">
        <v>180</v>
      </c>
      <c r="E341" s="3">
        <v>9.6999999999999993</v>
      </c>
      <c r="F341" s="3">
        <v>6.74</v>
      </c>
      <c r="G341" s="3">
        <v>23.6</v>
      </c>
      <c r="H341" s="3">
        <v>284.54000000000002</v>
      </c>
    </row>
    <row r="342" spans="2:8" x14ac:dyDescent="0.3">
      <c r="B342" s="3" t="s">
        <v>2</v>
      </c>
      <c r="C342" s="3" t="s">
        <v>201</v>
      </c>
      <c r="D342" s="3">
        <v>200</v>
      </c>
      <c r="E342" s="3">
        <v>0.6</v>
      </c>
      <c r="F342" s="3">
        <v>0</v>
      </c>
      <c r="G342" s="3">
        <v>17.8</v>
      </c>
      <c r="H342" s="3">
        <v>92.6</v>
      </c>
    </row>
    <row r="343" spans="2:8" x14ac:dyDescent="0.3">
      <c r="B343" s="3"/>
      <c r="C343" s="3" t="s">
        <v>67</v>
      </c>
      <c r="D343" s="3">
        <v>80</v>
      </c>
      <c r="E343" s="3">
        <v>6.08</v>
      </c>
      <c r="F343" s="3">
        <v>0.64</v>
      </c>
      <c r="G343" s="3">
        <v>36</v>
      </c>
      <c r="H343" s="3">
        <v>187.52</v>
      </c>
    </row>
    <row r="344" spans="2:8" x14ac:dyDescent="0.3">
      <c r="B344" s="3"/>
      <c r="C344" s="3" t="s">
        <v>10</v>
      </c>
      <c r="D344" s="3">
        <v>60</v>
      </c>
      <c r="E344" s="3">
        <v>3.96</v>
      </c>
      <c r="F344" s="3">
        <v>0.72</v>
      </c>
      <c r="G344" s="3">
        <v>36</v>
      </c>
      <c r="H344" s="3">
        <v>124</v>
      </c>
    </row>
    <row r="345" spans="2:8" x14ac:dyDescent="0.3">
      <c r="B345" s="3"/>
      <c r="C345" s="9" t="s">
        <v>70</v>
      </c>
      <c r="D345" s="9">
        <f>D338+D340+D341+D342+D343+D344</f>
        <v>720</v>
      </c>
      <c r="E345" s="9">
        <f>E338+E340+E341+E342+E343+E344</f>
        <v>33.56</v>
      </c>
      <c r="F345" s="9">
        <f>F338+F340+F341+F342+F343+F344</f>
        <v>27.980000000000004</v>
      </c>
      <c r="G345" s="9">
        <f>G338+G340+G341+G342+G343+G344</f>
        <v>129.69999999999999</v>
      </c>
      <c r="H345" s="9">
        <f>H338+H340+H341+H342+H343+H344</f>
        <v>915.66</v>
      </c>
    </row>
    <row r="346" spans="2:8" x14ac:dyDescent="0.3">
      <c r="B346" s="3"/>
      <c r="C346" s="10" t="s">
        <v>11</v>
      </c>
      <c r="D346" s="3"/>
      <c r="E346" s="3"/>
      <c r="F346" s="3"/>
      <c r="G346" s="3"/>
      <c r="H346" s="3"/>
    </row>
    <row r="347" spans="2:8" x14ac:dyDescent="0.3">
      <c r="B347" s="3" t="s">
        <v>2</v>
      </c>
      <c r="C347" s="3" t="s">
        <v>227</v>
      </c>
      <c r="D347" s="3">
        <v>75</v>
      </c>
      <c r="E347" s="3">
        <v>10.1</v>
      </c>
      <c r="F347" s="3">
        <v>12</v>
      </c>
      <c r="G347" s="3">
        <v>13.6</v>
      </c>
      <c r="H347" s="3">
        <v>208</v>
      </c>
    </row>
    <row r="348" spans="2:8" x14ac:dyDescent="0.3">
      <c r="B348" s="3"/>
      <c r="C348" s="3" t="s">
        <v>15</v>
      </c>
      <c r="D348" s="3">
        <v>200</v>
      </c>
      <c r="E348" s="3">
        <v>1</v>
      </c>
      <c r="F348" s="3">
        <v>0</v>
      </c>
      <c r="G348" s="3">
        <v>20.2</v>
      </c>
      <c r="H348" s="3">
        <v>92</v>
      </c>
    </row>
    <row r="349" spans="2:8" x14ac:dyDescent="0.3">
      <c r="B349" s="3"/>
      <c r="C349" s="3" t="s">
        <v>5</v>
      </c>
      <c r="D349" s="3">
        <v>100</v>
      </c>
      <c r="E349" s="3">
        <v>0.3</v>
      </c>
      <c r="F349" s="3">
        <v>0</v>
      </c>
      <c r="G349" s="3">
        <v>7</v>
      </c>
      <c r="H349" s="3">
        <v>35</v>
      </c>
    </row>
    <row r="350" spans="2:8" x14ac:dyDescent="0.3">
      <c r="B350" s="3"/>
      <c r="C350" s="9" t="s">
        <v>70</v>
      </c>
      <c r="D350" s="9">
        <f>D347+D348+D349</f>
        <v>375</v>
      </c>
      <c r="E350" s="9">
        <f>E347+E348+E349</f>
        <v>11.4</v>
      </c>
      <c r="F350" s="9">
        <f>F347+F348+F349</f>
        <v>12</v>
      </c>
      <c r="G350" s="9">
        <f>G347+G348+G349</f>
        <v>40.799999999999997</v>
      </c>
      <c r="H350" s="9">
        <f>H347+H348+H349</f>
        <v>335</v>
      </c>
    </row>
    <row r="351" spans="2:8" x14ac:dyDescent="0.3">
      <c r="B351" s="3"/>
      <c r="C351" s="10" t="s">
        <v>12</v>
      </c>
      <c r="D351" s="3"/>
      <c r="E351" s="3"/>
      <c r="F351" s="3"/>
      <c r="G351" s="3"/>
      <c r="H351" s="3"/>
    </row>
    <row r="352" spans="2:8" x14ac:dyDescent="0.3">
      <c r="B352" s="3"/>
      <c r="C352" s="3" t="s">
        <v>84</v>
      </c>
      <c r="D352" s="3">
        <v>100</v>
      </c>
      <c r="E352" s="3">
        <v>0.7</v>
      </c>
      <c r="F352" s="3">
        <v>0</v>
      </c>
      <c r="G352" s="3">
        <v>2</v>
      </c>
      <c r="H352" s="3">
        <v>13.3</v>
      </c>
    </row>
    <row r="353" spans="2:8" x14ac:dyDescent="0.3">
      <c r="B353" s="3" t="s">
        <v>176</v>
      </c>
      <c r="C353" s="3" t="s">
        <v>37</v>
      </c>
      <c r="D353" s="3">
        <v>280</v>
      </c>
      <c r="E353" s="3">
        <v>14</v>
      </c>
      <c r="F353" s="3">
        <v>28</v>
      </c>
      <c r="G353" s="3">
        <v>23.9</v>
      </c>
      <c r="H353" s="3">
        <v>318.10000000000002</v>
      </c>
    </row>
    <row r="354" spans="2:8" x14ac:dyDescent="0.3">
      <c r="B354" s="3" t="s">
        <v>121</v>
      </c>
      <c r="C354" s="3" t="s">
        <v>13</v>
      </c>
      <c r="D354" s="3">
        <v>200</v>
      </c>
      <c r="E354" s="3">
        <v>0.2</v>
      </c>
      <c r="F354" s="3">
        <v>0</v>
      </c>
      <c r="G354" s="3">
        <v>6.5</v>
      </c>
      <c r="H354" s="3">
        <v>28</v>
      </c>
    </row>
    <row r="355" spans="2:8" x14ac:dyDescent="0.3">
      <c r="B355" s="3"/>
      <c r="C355" s="3" t="s">
        <v>67</v>
      </c>
      <c r="D355" s="3">
        <v>60</v>
      </c>
      <c r="E355" s="3">
        <v>4.5599999999999996</v>
      </c>
      <c r="F355" s="3">
        <v>0.48</v>
      </c>
      <c r="G355" s="3">
        <v>26</v>
      </c>
      <c r="H355" s="3">
        <v>140.63999999999999</v>
      </c>
    </row>
    <row r="356" spans="2:8" x14ac:dyDescent="0.3">
      <c r="B356" s="3"/>
      <c r="C356" s="3" t="s">
        <v>10</v>
      </c>
      <c r="D356" s="3">
        <v>30</v>
      </c>
      <c r="E356" s="3">
        <v>1.98</v>
      </c>
      <c r="F356" s="3">
        <v>0.36</v>
      </c>
      <c r="G356" s="3">
        <v>18</v>
      </c>
      <c r="H356" s="3">
        <v>62</v>
      </c>
    </row>
    <row r="357" spans="2:8" x14ac:dyDescent="0.3">
      <c r="B357" s="3"/>
      <c r="C357" s="9" t="s">
        <v>70</v>
      </c>
      <c r="D357" s="9">
        <f>D352+D353+D354+D355+D356</f>
        <v>670</v>
      </c>
      <c r="E357" s="9">
        <f>E352+E353+E354+E355+E356</f>
        <v>21.439999999999998</v>
      </c>
      <c r="F357" s="9">
        <f>F352+F353+F354+F355+F356</f>
        <v>28.84</v>
      </c>
      <c r="G357" s="9">
        <f>G352+G353+G354+G355+G356</f>
        <v>76.400000000000006</v>
      </c>
      <c r="H357" s="9">
        <f>H352+H353+H354+H355+H356</f>
        <v>562.04</v>
      </c>
    </row>
    <row r="358" spans="2:8" x14ac:dyDescent="0.3">
      <c r="B358" s="3"/>
      <c r="C358" s="10" t="s">
        <v>14</v>
      </c>
      <c r="D358" s="3"/>
      <c r="E358" s="3"/>
      <c r="F358" s="3"/>
      <c r="G358" s="3"/>
      <c r="H358" s="3"/>
    </row>
    <row r="359" spans="2:8" x14ac:dyDescent="0.3">
      <c r="B359" s="3"/>
      <c r="C359" s="6" t="s">
        <v>54</v>
      </c>
      <c r="D359" s="3">
        <v>30</v>
      </c>
      <c r="E359" s="3">
        <v>2.2400000000000002</v>
      </c>
      <c r="F359" s="3">
        <v>2.94</v>
      </c>
      <c r="G359" s="3">
        <v>13.2</v>
      </c>
      <c r="H359" s="3">
        <v>108</v>
      </c>
    </row>
    <row r="360" spans="2:8" x14ac:dyDescent="0.3">
      <c r="B360" s="3" t="s">
        <v>208</v>
      </c>
      <c r="C360" s="3" t="s">
        <v>69</v>
      </c>
      <c r="D360" s="3">
        <v>200</v>
      </c>
      <c r="E360" s="3">
        <v>3.2</v>
      </c>
      <c r="F360" s="3">
        <v>2.5</v>
      </c>
      <c r="G360" s="3">
        <v>4.4000000000000004</v>
      </c>
      <c r="H360" s="3">
        <v>53</v>
      </c>
    </row>
    <row r="361" spans="2:8" x14ac:dyDescent="0.3">
      <c r="B361" s="3"/>
      <c r="C361" s="9" t="s">
        <v>70</v>
      </c>
      <c r="D361" s="9">
        <f>D359+D360</f>
        <v>230</v>
      </c>
      <c r="E361" s="9">
        <f>E359+E360</f>
        <v>5.44</v>
      </c>
      <c r="F361" s="9">
        <f>F359+F360</f>
        <v>5.4399999999999995</v>
      </c>
      <c r="G361" s="9">
        <f>G359+G360</f>
        <v>17.600000000000001</v>
      </c>
      <c r="H361" s="9">
        <f>H359+H360</f>
        <v>161</v>
      </c>
    </row>
    <row r="362" spans="2:8" x14ac:dyDescent="0.3">
      <c r="B362" s="3"/>
      <c r="C362" s="9" t="s">
        <v>217</v>
      </c>
      <c r="D362" s="3"/>
      <c r="E362" s="9">
        <f>E336+E345+E350+E357+E361</f>
        <v>91.8</v>
      </c>
      <c r="F362" s="9">
        <f>F336+F345+F350+F357+F361</f>
        <v>94.45</v>
      </c>
      <c r="G362" s="9">
        <f>G336+G345+G350+G357+G361</f>
        <v>350.43000000000006</v>
      </c>
      <c r="H362" s="9">
        <f>H336+H345+H350+H357+H361</f>
        <v>2595.14</v>
      </c>
    </row>
    <row r="363" spans="2:8" x14ac:dyDescent="0.3">
      <c r="B363" s="3"/>
      <c r="C363" s="10" t="s">
        <v>177</v>
      </c>
      <c r="D363" s="4"/>
      <c r="E363" s="4"/>
      <c r="F363" s="4"/>
      <c r="G363" s="4"/>
      <c r="H363" s="4"/>
    </row>
    <row r="364" spans="2:8" x14ac:dyDescent="0.3">
      <c r="B364" s="3"/>
      <c r="C364" s="10" t="s">
        <v>200</v>
      </c>
      <c r="D364" s="4"/>
      <c r="E364" s="4" t="s">
        <v>63</v>
      </c>
      <c r="F364" s="4" t="s">
        <v>64</v>
      </c>
      <c r="G364" s="4" t="s">
        <v>65</v>
      </c>
      <c r="H364" s="4" t="s">
        <v>66</v>
      </c>
    </row>
    <row r="365" spans="2:8" x14ac:dyDescent="0.3">
      <c r="B365" s="3" t="s">
        <v>218</v>
      </c>
      <c r="C365" s="3" t="s">
        <v>0</v>
      </c>
      <c r="D365" s="3">
        <v>10</v>
      </c>
      <c r="E365" s="3">
        <v>0.08</v>
      </c>
      <c r="F365" s="3">
        <v>7.25</v>
      </c>
      <c r="G365" s="3">
        <v>0.13</v>
      </c>
      <c r="H365" s="3">
        <v>66</v>
      </c>
    </row>
    <row r="366" spans="2:8" x14ac:dyDescent="0.3">
      <c r="B366" s="3" t="s">
        <v>178</v>
      </c>
      <c r="C366" s="3" t="s">
        <v>38</v>
      </c>
      <c r="D366" s="3">
        <v>110</v>
      </c>
      <c r="E366" s="3">
        <v>10.199999999999999</v>
      </c>
      <c r="F366" s="3">
        <v>11</v>
      </c>
      <c r="G366" s="3">
        <v>1.8</v>
      </c>
      <c r="H366" s="3">
        <v>115</v>
      </c>
    </row>
    <row r="367" spans="2:8" x14ac:dyDescent="0.3">
      <c r="B367" s="3" t="s">
        <v>118</v>
      </c>
      <c r="C367" s="3" t="s">
        <v>73</v>
      </c>
      <c r="D367" s="5">
        <v>200</v>
      </c>
      <c r="E367" s="3">
        <v>6.4</v>
      </c>
      <c r="F367" s="3">
        <v>6.3</v>
      </c>
      <c r="G367" s="3">
        <v>26.13</v>
      </c>
      <c r="H367" s="3">
        <v>146.69999999999999</v>
      </c>
    </row>
    <row r="368" spans="2:8" x14ac:dyDescent="0.3">
      <c r="B368" s="3" t="s">
        <v>2</v>
      </c>
      <c r="C368" s="3" t="s">
        <v>3</v>
      </c>
      <c r="D368" s="3">
        <v>200</v>
      </c>
      <c r="E368" s="3">
        <v>4.9000000000000004</v>
      </c>
      <c r="F368" s="3">
        <v>4.5</v>
      </c>
      <c r="G368" s="3">
        <v>14</v>
      </c>
      <c r="H368" s="3">
        <v>92</v>
      </c>
    </row>
    <row r="369" spans="2:8" x14ac:dyDescent="0.3">
      <c r="B369" s="3"/>
      <c r="C369" s="3" t="s">
        <v>67</v>
      </c>
      <c r="D369" s="3">
        <v>60</v>
      </c>
      <c r="E369" s="3">
        <v>4.5599999999999996</v>
      </c>
      <c r="F369" s="3">
        <v>0.48</v>
      </c>
      <c r="G369" s="3">
        <v>26</v>
      </c>
      <c r="H369" s="3">
        <v>140.63999999999999</v>
      </c>
    </row>
    <row r="370" spans="2:8" x14ac:dyDescent="0.3">
      <c r="B370" s="3"/>
      <c r="C370" s="3" t="s">
        <v>10</v>
      </c>
      <c r="D370" s="3">
        <v>30</v>
      </c>
      <c r="E370" s="3">
        <v>1.98</v>
      </c>
      <c r="F370" s="3">
        <v>0.36</v>
      </c>
      <c r="G370" s="3">
        <v>18</v>
      </c>
      <c r="H370" s="3">
        <v>62</v>
      </c>
    </row>
    <row r="371" spans="2:8" x14ac:dyDescent="0.3">
      <c r="B371" s="3"/>
      <c r="C371" s="3" t="s">
        <v>15</v>
      </c>
      <c r="D371" s="3">
        <v>200</v>
      </c>
      <c r="E371" s="3">
        <v>1</v>
      </c>
      <c r="F371" s="3">
        <v>0</v>
      </c>
      <c r="G371" s="3">
        <v>20.2</v>
      </c>
      <c r="H371" s="3">
        <v>92</v>
      </c>
    </row>
    <row r="372" spans="2:8" x14ac:dyDescent="0.3">
      <c r="B372" s="3"/>
      <c r="C372" s="9" t="s">
        <v>70</v>
      </c>
      <c r="D372" s="9">
        <f>D365+D366+D367+D368+D369+D370+D371</f>
        <v>810</v>
      </c>
      <c r="E372" s="9">
        <f>E365+E366+E367+E368+E369+E370+E371</f>
        <v>29.119999999999997</v>
      </c>
      <c r="F372" s="9">
        <f>F365+F366+F367+F368+F369+F370+F371</f>
        <v>29.89</v>
      </c>
      <c r="G372" s="9">
        <f>G365+G366+G367+G368+G369+G370+G371</f>
        <v>106.26</v>
      </c>
      <c r="H372" s="9">
        <f>H365+H366+H367+H368+H369+H370+H371</f>
        <v>714.33999999999992</v>
      </c>
    </row>
    <row r="373" spans="2:8" x14ac:dyDescent="0.3">
      <c r="B373" s="3"/>
      <c r="C373" s="10" t="s">
        <v>6</v>
      </c>
      <c r="D373" s="3"/>
      <c r="E373" s="3"/>
      <c r="F373" s="3"/>
      <c r="G373" s="3"/>
      <c r="H373" s="3"/>
    </row>
    <row r="374" spans="2:8" x14ac:dyDescent="0.3">
      <c r="B374" s="3" t="s">
        <v>179</v>
      </c>
      <c r="C374" s="3" t="s">
        <v>111</v>
      </c>
      <c r="D374" s="3">
        <v>100</v>
      </c>
      <c r="E374" s="3">
        <v>1.73</v>
      </c>
      <c r="F374" s="3">
        <v>9.3000000000000007</v>
      </c>
      <c r="G374" s="3">
        <v>10.86</v>
      </c>
      <c r="H374" s="3">
        <v>105.3</v>
      </c>
    </row>
    <row r="375" spans="2:8" x14ac:dyDescent="0.3">
      <c r="B375" s="3" t="s">
        <v>149</v>
      </c>
      <c r="C375" s="3" t="s">
        <v>112</v>
      </c>
      <c r="D375" s="5">
        <v>250</v>
      </c>
      <c r="E375" s="3">
        <v>4.84</v>
      </c>
      <c r="F375" s="3">
        <v>2.61</v>
      </c>
      <c r="G375" s="3">
        <v>18.3</v>
      </c>
      <c r="H375" s="3">
        <v>164</v>
      </c>
    </row>
    <row r="376" spans="2:8" x14ac:dyDescent="0.3">
      <c r="B376" s="3" t="s">
        <v>216</v>
      </c>
      <c r="C376" s="3" t="s">
        <v>212</v>
      </c>
      <c r="D376" s="3">
        <v>100</v>
      </c>
      <c r="E376" s="3">
        <v>13.9</v>
      </c>
      <c r="F376" s="3">
        <v>6.8</v>
      </c>
      <c r="G376" s="3">
        <v>15</v>
      </c>
      <c r="H376" s="3">
        <v>215</v>
      </c>
    </row>
    <row r="377" spans="2:8" x14ac:dyDescent="0.3">
      <c r="B377" s="3" t="s">
        <v>150</v>
      </c>
      <c r="C377" s="3" t="s">
        <v>77</v>
      </c>
      <c r="D377" s="3">
        <v>180</v>
      </c>
      <c r="E377" s="3">
        <v>3.17</v>
      </c>
      <c r="F377" s="3">
        <v>3.77</v>
      </c>
      <c r="G377" s="3">
        <v>10</v>
      </c>
      <c r="H377" s="3">
        <v>110</v>
      </c>
    </row>
    <row r="378" spans="2:8" x14ac:dyDescent="0.3">
      <c r="B378" s="3" t="s">
        <v>2</v>
      </c>
      <c r="C378" s="3" t="s">
        <v>103</v>
      </c>
      <c r="D378" s="3">
        <v>200</v>
      </c>
      <c r="E378" s="3">
        <v>0.3</v>
      </c>
      <c r="F378" s="3">
        <v>0</v>
      </c>
      <c r="G378" s="3">
        <v>15.7</v>
      </c>
      <c r="H378" s="3">
        <v>100.1</v>
      </c>
    </row>
    <row r="379" spans="2:8" x14ac:dyDescent="0.3">
      <c r="B379" s="3"/>
      <c r="C379" s="3" t="s">
        <v>67</v>
      </c>
      <c r="D379" s="3">
        <v>80</v>
      </c>
      <c r="E379" s="3">
        <v>6.08</v>
      </c>
      <c r="F379" s="3">
        <v>0.64</v>
      </c>
      <c r="G379" s="3">
        <v>36</v>
      </c>
      <c r="H379" s="3">
        <v>187.52</v>
      </c>
    </row>
    <row r="380" spans="2:8" x14ac:dyDescent="0.3">
      <c r="B380" s="3"/>
      <c r="C380" s="3" t="s">
        <v>10</v>
      </c>
      <c r="D380" s="3">
        <v>60</v>
      </c>
      <c r="E380" s="3">
        <v>3.96</v>
      </c>
      <c r="F380" s="3">
        <v>0.72</v>
      </c>
      <c r="G380" s="3">
        <v>36</v>
      </c>
      <c r="H380" s="3">
        <v>124</v>
      </c>
    </row>
    <row r="381" spans="2:8" x14ac:dyDescent="0.3">
      <c r="B381" s="3"/>
      <c r="C381" s="9" t="s">
        <v>70</v>
      </c>
      <c r="D381" s="9">
        <f>D374+D375+D376+D377+D378+D379+D380</f>
        <v>970</v>
      </c>
      <c r="E381" s="9">
        <f>E374+E375+E376+E377+E378+E379+E380</f>
        <v>33.980000000000004</v>
      </c>
      <c r="F381" s="9">
        <f>F374+F375+F376+F377+F378+F379+F380</f>
        <v>23.84</v>
      </c>
      <c r="G381" s="9">
        <f>G374+G375+G376+G377+G378+G379+G380</f>
        <v>141.86000000000001</v>
      </c>
      <c r="H381" s="9">
        <f>H374+H375+H376+H377+H378+H379+H380</f>
        <v>1005.92</v>
      </c>
    </row>
    <row r="382" spans="2:8" x14ac:dyDescent="0.3">
      <c r="B382" s="3"/>
      <c r="C382" s="10" t="s">
        <v>11</v>
      </c>
      <c r="D382" s="3"/>
      <c r="E382" s="3"/>
      <c r="F382" s="3"/>
      <c r="G382" s="3"/>
      <c r="H382" s="3"/>
    </row>
    <row r="383" spans="2:8" x14ac:dyDescent="0.3">
      <c r="B383" s="3" t="s">
        <v>2</v>
      </c>
      <c r="C383" s="3" t="s">
        <v>35</v>
      </c>
      <c r="D383" s="3">
        <v>75</v>
      </c>
      <c r="E383" s="3">
        <v>11.6</v>
      </c>
      <c r="F383" s="3">
        <v>12.5</v>
      </c>
      <c r="G383" s="3">
        <v>24</v>
      </c>
      <c r="H383" s="3">
        <v>185.3</v>
      </c>
    </row>
    <row r="384" spans="2:8" x14ac:dyDescent="0.3">
      <c r="B384" s="3"/>
      <c r="C384" s="3" t="s">
        <v>89</v>
      </c>
      <c r="D384" s="3">
        <v>200</v>
      </c>
      <c r="E384" s="3">
        <v>0</v>
      </c>
      <c r="F384" s="3">
        <v>0</v>
      </c>
      <c r="G384" s="3">
        <v>32</v>
      </c>
      <c r="H384" s="3">
        <v>128</v>
      </c>
    </row>
    <row r="385" spans="2:8" x14ac:dyDescent="0.3">
      <c r="B385" s="3"/>
      <c r="C385" s="3" t="s">
        <v>5</v>
      </c>
      <c r="D385" s="3">
        <v>100</v>
      </c>
      <c r="E385" s="3">
        <v>0.3</v>
      </c>
      <c r="F385" s="3">
        <v>0</v>
      </c>
      <c r="G385" s="3">
        <v>7</v>
      </c>
      <c r="H385" s="3">
        <v>35</v>
      </c>
    </row>
    <row r="386" spans="2:8" x14ac:dyDescent="0.3">
      <c r="B386" s="3"/>
      <c r="C386" s="9" t="s">
        <v>70</v>
      </c>
      <c r="D386" s="9">
        <f>D383+D384+D385</f>
        <v>375</v>
      </c>
      <c r="E386" s="9">
        <f>E383+E384+E385</f>
        <v>11.9</v>
      </c>
      <c r="F386" s="9">
        <f>F383+F384+F385</f>
        <v>12.5</v>
      </c>
      <c r="G386" s="9">
        <f>G383+G384+G385</f>
        <v>63</v>
      </c>
      <c r="H386" s="9">
        <f>H383+H384+H385</f>
        <v>348.3</v>
      </c>
    </row>
    <row r="387" spans="2:8" x14ac:dyDescent="0.3">
      <c r="B387" s="3"/>
      <c r="C387" s="10" t="s">
        <v>12</v>
      </c>
      <c r="D387" s="3"/>
      <c r="E387" s="3"/>
      <c r="F387" s="3"/>
      <c r="G387" s="3"/>
      <c r="H387" s="3"/>
    </row>
    <row r="388" spans="2:8" x14ac:dyDescent="0.3">
      <c r="B388" s="3" t="s">
        <v>218</v>
      </c>
      <c r="C388" s="6" t="s">
        <v>0</v>
      </c>
      <c r="D388" s="3">
        <v>10</v>
      </c>
      <c r="E388" s="3">
        <v>0.08</v>
      </c>
      <c r="F388" s="3">
        <v>7.25</v>
      </c>
      <c r="G388" s="3">
        <v>0.13</v>
      </c>
      <c r="H388" s="3">
        <v>66</v>
      </c>
    </row>
    <row r="389" spans="2:8" x14ac:dyDescent="0.3">
      <c r="B389" s="3" t="s">
        <v>181</v>
      </c>
      <c r="C389" s="3" t="s">
        <v>180</v>
      </c>
      <c r="D389" s="5">
        <v>120</v>
      </c>
      <c r="E389" s="3">
        <v>8.3000000000000007</v>
      </c>
      <c r="F389" s="3">
        <v>3.2</v>
      </c>
      <c r="G389" s="3">
        <v>15.2</v>
      </c>
      <c r="H389" s="3">
        <v>196</v>
      </c>
    </row>
    <row r="390" spans="2:8" x14ac:dyDescent="0.3">
      <c r="B390" s="3" t="s">
        <v>153</v>
      </c>
      <c r="C390" s="3" t="s">
        <v>79</v>
      </c>
      <c r="D390" s="3">
        <v>180</v>
      </c>
      <c r="E390" s="3">
        <v>2.2999999999999998</v>
      </c>
      <c r="F390" s="3">
        <v>7.2</v>
      </c>
      <c r="G390" s="3">
        <v>18</v>
      </c>
      <c r="H390" s="3">
        <v>90</v>
      </c>
    </row>
    <row r="391" spans="2:8" x14ac:dyDescent="0.3">
      <c r="B391" s="3" t="s">
        <v>121</v>
      </c>
      <c r="C391" s="3" t="s">
        <v>13</v>
      </c>
      <c r="D391" s="3">
        <v>200</v>
      </c>
      <c r="E391" s="3">
        <v>0.2</v>
      </c>
      <c r="F391" s="3">
        <v>0</v>
      </c>
      <c r="G391" s="3">
        <v>6.5</v>
      </c>
      <c r="H391" s="3">
        <v>28</v>
      </c>
    </row>
    <row r="392" spans="2:8" x14ac:dyDescent="0.3">
      <c r="B392" s="3"/>
      <c r="C392" s="3" t="s">
        <v>67</v>
      </c>
      <c r="D392" s="3">
        <v>60</v>
      </c>
      <c r="E392" s="3">
        <v>4.5599999999999996</v>
      </c>
      <c r="F392" s="3">
        <v>0.48</v>
      </c>
      <c r="G392" s="3">
        <v>26</v>
      </c>
      <c r="H392" s="3">
        <v>140.63999999999999</v>
      </c>
    </row>
    <row r="393" spans="2:8" x14ac:dyDescent="0.3">
      <c r="B393" s="3"/>
      <c r="C393" s="3" t="s">
        <v>10</v>
      </c>
      <c r="D393" s="3">
        <v>30</v>
      </c>
      <c r="E393" s="3">
        <v>1.98</v>
      </c>
      <c r="F393" s="3">
        <v>0.36</v>
      </c>
      <c r="G393" s="3">
        <v>18</v>
      </c>
      <c r="H393" s="3">
        <v>62</v>
      </c>
    </row>
    <row r="394" spans="2:8" x14ac:dyDescent="0.3">
      <c r="B394" s="3"/>
      <c r="C394" s="9" t="s">
        <v>70</v>
      </c>
      <c r="D394" s="9">
        <f>D388+D389+D390+D391+D392+D393</f>
        <v>600</v>
      </c>
      <c r="E394" s="9">
        <f>E388+E389+E390+E391+E392+E393</f>
        <v>17.419999999999998</v>
      </c>
      <c r="F394" s="9">
        <f>F388+F389+F390+F391+F392+F393</f>
        <v>18.489999999999998</v>
      </c>
      <c r="G394" s="9">
        <f>G388+G389+G390+G391+G392+G393</f>
        <v>83.83</v>
      </c>
      <c r="H394" s="9">
        <f>H388+H389+H390+H391+H392+H393</f>
        <v>582.64</v>
      </c>
    </row>
    <row r="395" spans="2:8" x14ac:dyDescent="0.3">
      <c r="B395" s="3"/>
      <c r="C395" s="10" t="s">
        <v>14</v>
      </c>
      <c r="D395" s="3"/>
      <c r="E395" s="3"/>
      <c r="F395" s="3"/>
      <c r="G395" s="3"/>
      <c r="H395" s="3"/>
    </row>
    <row r="396" spans="2:8" x14ac:dyDescent="0.3">
      <c r="B396" s="3" t="s">
        <v>208</v>
      </c>
      <c r="C396" s="3" t="s">
        <v>69</v>
      </c>
      <c r="D396" s="3">
        <v>200</v>
      </c>
      <c r="E396" s="3">
        <v>3.2</v>
      </c>
      <c r="F396" s="3">
        <v>2.5</v>
      </c>
      <c r="G396" s="3">
        <v>4.4000000000000004</v>
      </c>
      <c r="H396" s="3">
        <v>53</v>
      </c>
    </row>
    <row r="397" spans="2:8" x14ac:dyDescent="0.3">
      <c r="B397" s="3"/>
      <c r="C397" s="9" t="s">
        <v>70</v>
      </c>
      <c r="D397" s="9">
        <f>D396</f>
        <v>200</v>
      </c>
      <c r="E397" s="9">
        <f>E396</f>
        <v>3.2</v>
      </c>
      <c r="F397" s="9">
        <f>F396</f>
        <v>2.5</v>
      </c>
      <c r="G397" s="9">
        <f>G396</f>
        <v>4.4000000000000004</v>
      </c>
      <c r="H397" s="9">
        <f>H396</f>
        <v>53</v>
      </c>
    </row>
    <row r="398" spans="2:8" x14ac:dyDescent="0.3">
      <c r="B398" s="3"/>
      <c r="C398" s="9" t="s">
        <v>217</v>
      </c>
      <c r="D398" s="3"/>
      <c r="E398" s="9">
        <f>E372+E381+E386+E394+E397</f>
        <v>95.62</v>
      </c>
      <c r="F398" s="9">
        <f>F372+F381+F386+F394+F397</f>
        <v>87.22</v>
      </c>
      <c r="G398" s="9">
        <f>G372+G381+G386+G394+G397</f>
        <v>399.34999999999997</v>
      </c>
      <c r="H398" s="9">
        <f>H372+H381+H386+H394+H397</f>
        <v>2704.2</v>
      </c>
    </row>
    <row r="399" spans="2:8" x14ac:dyDescent="0.3">
      <c r="B399" s="4"/>
      <c r="C399" s="10" t="s">
        <v>182</v>
      </c>
      <c r="D399" s="4"/>
      <c r="E399" s="4"/>
      <c r="F399" s="4"/>
      <c r="G399" s="4"/>
      <c r="H399" s="4"/>
    </row>
    <row r="400" spans="2:8" x14ac:dyDescent="0.3">
      <c r="B400" s="4"/>
      <c r="C400" s="10" t="s">
        <v>200</v>
      </c>
      <c r="D400" s="4"/>
      <c r="E400" s="4" t="s">
        <v>63</v>
      </c>
      <c r="F400" s="4" t="s">
        <v>64</v>
      </c>
      <c r="G400" s="4" t="s">
        <v>65</v>
      </c>
      <c r="H400" s="4" t="s">
        <v>66</v>
      </c>
    </row>
    <row r="401" spans="2:8" x14ac:dyDescent="0.3">
      <c r="B401" s="3" t="s">
        <v>218</v>
      </c>
      <c r="C401" s="3" t="s">
        <v>0</v>
      </c>
      <c r="D401" s="3">
        <v>10</v>
      </c>
      <c r="E401" s="3">
        <v>0.08</v>
      </c>
      <c r="F401" s="3">
        <v>7.25</v>
      </c>
      <c r="G401" s="3">
        <v>0.13</v>
      </c>
      <c r="H401" s="3">
        <v>66</v>
      </c>
    </row>
    <row r="402" spans="2:8" x14ac:dyDescent="0.3">
      <c r="B402" s="3" t="s">
        <v>145</v>
      </c>
      <c r="C402" s="3" t="s">
        <v>68</v>
      </c>
      <c r="D402" s="3">
        <v>20</v>
      </c>
      <c r="E402" s="3">
        <v>4.6399999999999997</v>
      </c>
      <c r="F402" s="3">
        <v>5.9</v>
      </c>
      <c r="G402" s="3">
        <v>0</v>
      </c>
      <c r="H402" s="3">
        <v>72.8</v>
      </c>
    </row>
    <row r="403" spans="2:8" x14ac:dyDescent="0.3">
      <c r="B403" s="3" t="s">
        <v>118</v>
      </c>
      <c r="C403" s="3" t="s">
        <v>213</v>
      </c>
      <c r="D403" s="5">
        <v>200</v>
      </c>
      <c r="E403" s="3">
        <v>9.8000000000000007</v>
      </c>
      <c r="F403" s="3">
        <v>6.3</v>
      </c>
      <c r="G403" s="3">
        <v>29.6</v>
      </c>
      <c r="H403" s="3">
        <v>198</v>
      </c>
    </row>
    <row r="404" spans="2:8" x14ac:dyDescent="0.3">
      <c r="B404" s="3" t="s">
        <v>147</v>
      </c>
      <c r="C404" s="3" t="s">
        <v>105</v>
      </c>
      <c r="D404" s="3">
        <v>200</v>
      </c>
      <c r="E404" s="3">
        <v>1.6</v>
      </c>
      <c r="F404" s="3">
        <v>0.9</v>
      </c>
      <c r="G404" s="3">
        <v>13</v>
      </c>
      <c r="H404" s="3">
        <v>87</v>
      </c>
    </row>
    <row r="405" spans="2:8" x14ac:dyDescent="0.3">
      <c r="B405" s="3"/>
      <c r="C405" s="3" t="s">
        <v>5</v>
      </c>
      <c r="D405" s="3">
        <v>150</v>
      </c>
      <c r="E405" s="3">
        <v>0.4</v>
      </c>
      <c r="F405" s="3">
        <v>0</v>
      </c>
      <c r="G405" s="3">
        <v>9.8000000000000007</v>
      </c>
      <c r="H405" s="3">
        <v>47</v>
      </c>
    </row>
    <row r="406" spans="2:8" x14ac:dyDescent="0.3">
      <c r="B406" s="3"/>
      <c r="C406" s="3" t="s">
        <v>67</v>
      </c>
      <c r="D406" s="3">
        <v>60</v>
      </c>
      <c r="E406" s="3">
        <v>4.5599999999999996</v>
      </c>
      <c r="F406" s="3">
        <v>0.48</v>
      </c>
      <c r="G406" s="3">
        <v>26</v>
      </c>
      <c r="H406" s="3">
        <v>140.63999999999999</v>
      </c>
    </row>
    <row r="407" spans="2:8" x14ac:dyDescent="0.3">
      <c r="B407" s="3"/>
      <c r="C407" s="3" t="s">
        <v>10</v>
      </c>
      <c r="D407" s="3">
        <v>30</v>
      </c>
      <c r="E407" s="3">
        <v>1.98</v>
      </c>
      <c r="F407" s="3">
        <v>0.36</v>
      </c>
      <c r="G407" s="3">
        <v>18</v>
      </c>
      <c r="H407" s="3">
        <v>62</v>
      </c>
    </row>
    <row r="408" spans="2:8" x14ac:dyDescent="0.3">
      <c r="B408" s="3"/>
      <c r="C408" s="9" t="s">
        <v>70</v>
      </c>
      <c r="D408" s="9">
        <f>D401+D402+D403+D404+D405+D406+D407</f>
        <v>670</v>
      </c>
      <c r="E408" s="9">
        <f>E401+E402+E403+E404+E405+E406+E407</f>
        <v>23.06</v>
      </c>
      <c r="F408" s="9">
        <f>F401+F402+F403+F404+F405+F406+F407</f>
        <v>21.189999999999998</v>
      </c>
      <c r="G408" s="9">
        <f>G401+G402+G403+G404+G405+G406+G407</f>
        <v>96.53</v>
      </c>
      <c r="H408" s="9">
        <f>H401+H402+H403+H404+H405+H406+H407</f>
        <v>673.44</v>
      </c>
    </row>
    <row r="409" spans="2:8" x14ac:dyDescent="0.3">
      <c r="B409" s="3"/>
      <c r="C409" s="10" t="s">
        <v>6</v>
      </c>
      <c r="D409" s="3"/>
      <c r="E409" s="3"/>
      <c r="F409" s="3"/>
      <c r="G409" s="3"/>
      <c r="H409" s="3"/>
    </row>
    <row r="410" spans="2:8" x14ac:dyDescent="0.3">
      <c r="B410" s="3"/>
      <c r="C410" s="3" t="s">
        <v>84</v>
      </c>
      <c r="D410" s="3">
        <v>100</v>
      </c>
      <c r="E410" s="3">
        <v>0.7</v>
      </c>
      <c r="F410" s="3">
        <v>0</v>
      </c>
      <c r="G410" s="3">
        <v>2</v>
      </c>
      <c r="H410" s="3">
        <v>13.3</v>
      </c>
    </row>
    <row r="411" spans="2:8" x14ac:dyDescent="0.3">
      <c r="B411" s="3" t="s">
        <v>158</v>
      </c>
      <c r="C411" s="3" t="s">
        <v>157</v>
      </c>
      <c r="D411" s="5">
        <v>250</v>
      </c>
      <c r="E411" s="3">
        <v>4.8099999999999996</v>
      </c>
      <c r="F411" s="3">
        <v>11.88</v>
      </c>
      <c r="G411" s="3">
        <v>11.38</v>
      </c>
      <c r="H411" s="3">
        <v>135.1</v>
      </c>
    </row>
    <row r="412" spans="2:8" x14ac:dyDescent="0.3">
      <c r="B412" s="3" t="s">
        <v>183</v>
      </c>
      <c r="C412" s="3" t="s">
        <v>40</v>
      </c>
      <c r="D412" s="3">
        <v>280</v>
      </c>
      <c r="E412" s="3">
        <v>18</v>
      </c>
      <c r="F412" s="3">
        <v>11.83</v>
      </c>
      <c r="G412" s="3">
        <v>41.2</v>
      </c>
      <c r="H412" s="3">
        <v>510.7</v>
      </c>
    </row>
    <row r="413" spans="2:8" x14ac:dyDescent="0.3">
      <c r="B413" s="3" t="s">
        <v>2</v>
      </c>
      <c r="C413" s="3" t="s">
        <v>104</v>
      </c>
      <c r="D413" s="3">
        <v>200</v>
      </c>
      <c r="E413" s="3">
        <v>0</v>
      </c>
      <c r="F413" s="3">
        <v>0</v>
      </c>
      <c r="G413" s="3">
        <v>15</v>
      </c>
      <c r="H413" s="3">
        <v>60</v>
      </c>
    </row>
    <row r="414" spans="2:8" x14ac:dyDescent="0.3">
      <c r="B414" s="3"/>
      <c r="C414" s="3" t="s">
        <v>67</v>
      </c>
      <c r="D414" s="3">
        <v>80</v>
      </c>
      <c r="E414" s="3">
        <v>6.08</v>
      </c>
      <c r="F414" s="3">
        <v>0.64</v>
      </c>
      <c r="G414" s="3">
        <v>36</v>
      </c>
      <c r="H414" s="3">
        <v>187.52</v>
      </c>
    </row>
    <row r="415" spans="2:8" x14ac:dyDescent="0.3">
      <c r="B415" s="3"/>
      <c r="C415" s="3" t="s">
        <v>10</v>
      </c>
      <c r="D415" s="3">
        <v>60</v>
      </c>
      <c r="E415" s="3">
        <v>3.96</v>
      </c>
      <c r="F415" s="3">
        <v>0.72</v>
      </c>
      <c r="G415" s="3">
        <v>36</v>
      </c>
      <c r="H415" s="3">
        <v>124</v>
      </c>
    </row>
    <row r="416" spans="2:8" x14ac:dyDescent="0.3">
      <c r="B416" s="3"/>
      <c r="C416" s="9" t="s">
        <v>70</v>
      </c>
      <c r="D416" s="9">
        <f>D410+D411+D412+D413+D414+D415</f>
        <v>970</v>
      </c>
      <c r="E416" s="9">
        <f>E410+E411+E412+E413+E414+E415</f>
        <v>33.549999999999997</v>
      </c>
      <c r="F416" s="9">
        <f>F410+F411+F412+F413+F414+F415</f>
        <v>25.07</v>
      </c>
      <c r="G416" s="9">
        <f>G410+G411+G412+G413+G414+G415</f>
        <v>141.58000000000001</v>
      </c>
      <c r="H416" s="9">
        <f>H410+H411+H412+H413+H414+H415</f>
        <v>1030.6199999999999</v>
      </c>
    </row>
    <row r="417" spans="2:8" x14ac:dyDescent="0.3">
      <c r="B417" s="3"/>
      <c r="C417" s="10" t="s">
        <v>11</v>
      </c>
      <c r="D417" s="3"/>
      <c r="E417" s="3"/>
      <c r="F417" s="3"/>
      <c r="G417" s="3"/>
      <c r="H417" s="3"/>
    </row>
    <row r="418" spans="2:8" x14ac:dyDescent="0.3">
      <c r="B418" s="3" t="s">
        <v>2</v>
      </c>
      <c r="C418" s="3" t="s">
        <v>90</v>
      </c>
      <c r="D418" s="3">
        <v>75</v>
      </c>
      <c r="E418" s="3">
        <v>10.1</v>
      </c>
      <c r="F418" s="3">
        <v>12.5</v>
      </c>
      <c r="G418" s="3">
        <v>22</v>
      </c>
      <c r="H418" s="3">
        <v>245</v>
      </c>
    </row>
    <row r="419" spans="2:8" x14ac:dyDescent="0.3">
      <c r="B419" s="3"/>
      <c r="C419" s="3" t="s">
        <v>15</v>
      </c>
      <c r="D419" s="3">
        <v>200</v>
      </c>
      <c r="E419" s="3">
        <v>1</v>
      </c>
      <c r="F419" s="3">
        <v>0</v>
      </c>
      <c r="G419" s="3">
        <v>20.2</v>
      </c>
      <c r="H419" s="3">
        <v>92</v>
      </c>
    </row>
    <row r="420" spans="2:8" x14ac:dyDescent="0.3">
      <c r="B420" s="3"/>
      <c r="C420" s="3" t="s">
        <v>5</v>
      </c>
      <c r="D420" s="3">
        <v>100</v>
      </c>
      <c r="E420" s="3">
        <v>0.3</v>
      </c>
      <c r="F420" s="3">
        <v>0</v>
      </c>
      <c r="G420" s="3">
        <v>7</v>
      </c>
      <c r="H420" s="3">
        <v>35</v>
      </c>
    </row>
    <row r="421" spans="2:8" x14ac:dyDescent="0.3">
      <c r="B421" s="3"/>
      <c r="C421" s="9" t="s">
        <v>70</v>
      </c>
      <c r="D421" s="9">
        <f>D418+D419+D420</f>
        <v>375</v>
      </c>
      <c r="E421" s="9">
        <f>E418+E419+E420</f>
        <v>11.4</v>
      </c>
      <c r="F421" s="9">
        <f>F418+F419+F420</f>
        <v>12.5</v>
      </c>
      <c r="G421" s="9">
        <f>G418+G419+G420</f>
        <v>49.2</v>
      </c>
      <c r="H421" s="9">
        <f>H418+H419+H420</f>
        <v>372</v>
      </c>
    </row>
    <row r="422" spans="2:8" x14ac:dyDescent="0.3">
      <c r="B422" s="3"/>
      <c r="C422" s="10" t="s">
        <v>12</v>
      </c>
      <c r="D422" s="3"/>
      <c r="E422" s="3"/>
      <c r="F422" s="3"/>
      <c r="G422" s="3"/>
      <c r="H422" s="3"/>
    </row>
    <row r="423" spans="2:8" x14ac:dyDescent="0.3">
      <c r="B423" s="3" t="s">
        <v>2</v>
      </c>
      <c r="C423" s="6" t="s">
        <v>26</v>
      </c>
      <c r="D423" s="3">
        <v>40</v>
      </c>
      <c r="E423" s="3">
        <v>5.08</v>
      </c>
      <c r="F423" s="3">
        <v>4.5999999999999996</v>
      </c>
      <c r="G423" s="3">
        <v>0.28000000000000003</v>
      </c>
      <c r="H423" s="3">
        <v>62</v>
      </c>
    </row>
    <row r="424" spans="2:8" x14ac:dyDescent="0.3">
      <c r="B424" s="3" t="s">
        <v>195</v>
      </c>
      <c r="C424" s="3" t="s">
        <v>94</v>
      </c>
      <c r="D424" s="3">
        <v>280</v>
      </c>
      <c r="E424" s="3">
        <v>13.9</v>
      </c>
      <c r="F424" s="3">
        <v>23.2</v>
      </c>
      <c r="G424" s="3">
        <v>36.9</v>
      </c>
      <c r="H424" s="3">
        <v>320.3</v>
      </c>
    </row>
    <row r="425" spans="2:8" x14ac:dyDescent="0.3">
      <c r="B425" s="3" t="s">
        <v>121</v>
      </c>
      <c r="C425" s="3" t="s">
        <v>13</v>
      </c>
      <c r="D425" s="3">
        <v>200</v>
      </c>
      <c r="E425" s="3">
        <v>0.2</v>
      </c>
      <c r="F425" s="3">
        <v>0</v>
      </c>
      <c r="G425" s="3">
        <v>6.5</v>
      </c>
      <c r="H425" s="3">
        <v>28</v>
      </c>
    </row>
    <row r="426" spans="2:8" x14ac:dyDescent="0.3">
      <c r="B426" s="3"/>
      <c r="C426" s="3" t="s">
        <v>67</v>
      </c>
      <c r="D426" s="3">
        <v>60</v>
      </c>
      <c r="E426" s="3">
        <v>4.5599999999999996</v>
      </c>
      <c r="F426" s="3">
        <v>0.48</v>
      </c>
      <c r="G426" s="3">
        <v>26</v>
      </c>
      <c r="H426" s="3">
        <v>140.63999999999999</v>
      </c>
    </row>
    <row r="427" spans="2:8" x14ac:dyDescent="0.3">
      <c r="B427" s="3"/>
      <c r="C427" s="3" t="s">
        <v>10</v>
      </c>
      <c r="D427" s="3">
        <v>30</v>
      </c>
      <c r="E427" s="3">
        <v>1.98</v>
      </c>
      <c r="F427" s="3">
        <v>0.36</v>
      </c>
      <c r="G427" s="3">
        <v>18</v>
      </c>
      <c r="H427" s="3">
        <v>62</v>
      </c>
    </row>
    <row r="428" spans="2:8" x14ac:dyDescent="0.3">
      <c r="B428" s="3"/>
      <c r="C428" s="9" t="s">
        <v>70</v>
      </c>
      <c r="D428" s="9">
        <f>D423+D424+D425+D426+D427</f>
        <v>610</v>
      </c>
      <c r="E428" s="9">
        <f>E423+E424+E425+E426+E427</f>
        <v>25.72</v>
      </c>
      <c r="F428" s="9">
        <f>F423+F424+F425+F426+F427</f>
        <v>28.639999999999997</v>
      </c>
      <c r="G428" s="9">
        <f>G423+G424+G425+G426+G427</f>
        <v>87.68</v>
      </c>
      <c r="H428" s="9">
        <f>H423+H424+H425+H426+H427</f>
        <v>612.94000000000005</v>
      </c>
    </row>
    <row r="429" spans="2:8" x14ac:dyDescent="0.3">
      <c r="B429" s="3"/>
      <c r="C429" s="10" t="s">
        <v>14</v>
      </c>
      <c r="D429" s="3"/>
      <c r="E429" s="3"/>
      <c r="F429" s="3"/>
      <c r="G429" s="3"/>
      <c r="H429" s="3"/>
    </row>
    <row r="430" spans="2:8" x14ac:dyDescent="0.3">
      <c r="B430" s="3" t="s">
        <v>208</v>
      </c>
      <c r="C430" s="3" t="s">
        <v>69</v>
      </c>
      <c r="D430" s="3">
        <v>200</v>
      </c>
      <c r="E430" s="3">
        <v>3.2</v>
      </c>
      <c r="F430" s="3">
        <v>2.5</v>
      </c>
      <c r="G430" s="3">
        <v>4.4000000000000004</v>
      </c>
      <c r="H430" s="3">
        <v>53</v>
      </c>
    </row>
    <row r="431" spans="2:8" x14ac:dyDescent="0.3">
      <c r="B431" s="3"/>
      <c r="C431" s="9" t="s">
        <v>70</v>
      </c>
      <c r="D431" s="9">
        <f>D430</f>
        <v>200</v>
      </c>
      <c r="E431" s="9">
        <f>E430</f>
        <v>3.2</v>
      </c>
      <c r="F431" s="9">
        <f>F430</f>
        <v>2.5</v>
      </c>
      <c r="G431" s="9">
        <f>G430</f>
        <v>4.4000000000000004</v>
      </c>
      <c r="H431" s="9">
        <f>H430</f>
        <v>53</v>
      </c>
    </row>
    <row r="432" spans="2:8" x14ac:dyDescent="0.3">
      <c r="B432" s="3"/>
      <c r="C432" s="9" t="s">
        <v>217</v>
      </c>
      <c r="D432" s="3"/>
      <c r="E432" s="9">
        <f>E408+E416+E421+E428+E431</f>
        <v>96.93</v>
      </c>
      <c r="F432" s="9">
        <f>F408+F416+F421+F428+F431</f>
        <v>89.899999999999991</v>
      </c>
      <c r="G432" s="9">
        <f>G408+G416+G421+G428+G431</f>
        <v>379.39</v>
      </c>
      <c r="H432" s="9">
        <f>H408+H416+H421+H428+H431</f>
        <v>2742</v>
      </c>
    </row>
    <row r="433" spans="2:8" x14ac:dyDescent="0.3">
      <c r="B433" s="3"/>
      <c r="C433" s="10" t="s">
        <v>184</v>
      </c>
      <c r="D433" s="4"/>
      <c r="E433" s="4"/>
      <c r="F433" s="4"/>
      <c r="G433" s="4"/>
      <c r="H433" s="4"/>
    </row>
    <row r="434" spans="2:8" x14ac:dyDescent="0.3">
      <c r="B434" s="3"/>
      <c r="C434" s="10" t="s">
        <v>200</v>
      </c>
      <c r="D434" s="4"/>
      <c r="E434" s="4" t="s">
        <v>63</v>
      </c>
      <c r="F434" s="4" t="s">
        <v>64</v>
      </c>
      <c r="G434" s="4" t="s">
        <v>65</v>
      </c>
      <c r="H434" s="4" t="s">
        <v>66</v>
      </c>
    </row>
    <row r="435" spans="2:8" x14ac:dyDescent="0.3">
      <c r="B435" s="3" t="s">
        <v>218</v>
      </c>
      <c r="C435" s="3" t="s">
        <v>0</v>
      </c>
      <c r="D435" s="3">
        <v>10</v>
      </c>
      <c r="E435" s="3">
        <v>0.08</v>
      </c>
      <c r="F435" s="3">
        <v>7.25</v>
      </c>
      <c r="G435" s="3">
        <v>0.13</v>
      </c>
      <c r="H435" s="3">
        <v>66</v>
      </c>
    </row>
    <row r="436" spans="2:8" x14ac:dyDescent="0.3">
      <c r="B436" s="3" t="s">
        <v>186</v>
      </c>
      <c r="C436" s="3" t="s">
        <v>185</v>
      </c>
      <c r="D436" s="3">
        <v>250</v>
      </c>
      <c r="E436" s="3">
        <v>8.3000000000000007</v>
      </c>
      <c r="F436" s="3">
        <v>18.399999999999999</v>
      </c>
      <c r="G436" s="3">
        <v>33.200000000000003</v>
      </c>
      <c r="H436" s="3">
        <v>295.60000000000002</v>
      </c>
    </row>
    <row r="437" spans="2:8" x14ac:dyDescent="0.3">
      <c r="B437" s="3"/>
      <c r="C437" s="3" t="s">
        <v>26</v>
      </c>
      <c r="D437" s="3">
        <v>40</v>
      </c>
      <c r="E437" s="3">
        <v>5.08</v>
      </c>
      <c r="F437" s="3">
        <v>4.5999999999999996</v>
      </c>
      <c r="G437" s="3">
        <v>0.28000000000000003</v>
      </c>
      <c r="H437" s="3">
        <v>62</v>
      </c>
    </row>
    <row r="438" spans="2:8" x14ac:dyDescent="0.3">
      <c r="B438" s="13"/>
      <c r="C438" s="13" t="s">
        <v>5</v>
      </c>
      <c r="D438" s="13">
        <v>150</v>
      </c>
      <c r="E438" s="13">
        <v>0.4</v>
      </c>
      <c r="F438" s="13">
        <v>0</v>
      </c>
      <c r="G438" s="13">
        <v>9.8000000000000007</v>
      </c>
      <c r="H438" s="13">
        <v>47</v>
      </c>
    </row>
    <row r="439" spans="2:8" x14ac:dyDescent="0.3">
      <c r="B439" s="3" t="s">
        <v>27</v>
      </c>
      <c r="C439" s="3" t="s">
        <v>28</v>
      </c>
      <c r="D439" s="3">
        <v>200</v>
      </c>
      <c r="E439" s="3">
        <v>1.3</v>
      </c>
      <c r="F439" s="3">
        <v>1.3</v>
      </c>
      <c r="G439" s="3">
        <v>14</v>
      </c>
      <c r="H439" s="3">
        <v>92</v>
      </c>
    </row>
    <row r="440" spans="2:8" x14ac:dyDescent="0.3">
      <c r="B440" s="3"/>
      <c r="C440" s="3" t="s">
        <v>67</v>
      </c>
      <c r="D440" s="3">
        <v>60</v>
      </c>
      <c r="E440" s="3">
        <v>4.5599999999999996</v>
      </c>
      <c r="F440" s="3">
        <v>0.48</v>
      </c>
      <c r="G440" s="3">
        <v>36</v>
      </c>
      <c r="H440" s="3">
        <v>124</v>
      </c>
    </row>
    <row r="441" spans="2:8" x14ac:dyDescent="0.3">
      <c r="B441" s="3"/>
      <c r="C441" s="3" t="s">
        <v>10</v>
      </c>
      <c r="D441" s="3">
        <v>30</v>
      </c>
      <c r="E441" s="3">
        <v>1.98</v>
      </c>
      <c r="F441" s="3">
        <v>0.36</v>
      </c>
      <c r="G441" s="3">
        <v>18</v>
      </c>
      <c r="H441" s="3">
        <v>62</v>
      </c>
    </row>
    <row r="442" spans="2:8" x14ac:dyDescent="0.3">
      <c r="B442" s="3"/>
      <c r="C442" s="9" t="s">
        <v>70</v>
      </c>
      <c r="D442" s="9">
        <v>740</v>
      </c>
      <c r="E442" s="9">
        <f>E435+E436+E437+E439+E440+E441</f>
        <v>21.3</v>
      </c>
      <c r="F442" s="9">
        <f>F435+F436+F437+F439+F440+F441</f>
        <v>32.39</v>
      </c>
      <c r="G442" s="9">
        <f>G435+G436+G437+G439+G440+G441</f>
        <v>101.61000000000001</v>
      </c>
      <c r="H442" s="9">
        <f>H435+H436+H437+H439+H440+H441</f>
        <v>701.6</v>
      </c>
    </row>
    <row r="443" spans="2:8" x14ac:dyDescent="0.3">
      <c r="B443" s="3"/>
      <c r="C443" s="10" t="s">
        <v>6</v>
      </c>
      <c r="D443" s="3"/>
      <c r="E443" s="3"/>
      <c r="F443" s="3"/>
      <c r="G443" s="3"/>
      <c r="H443" s="3"/>
    </row>
    <row r="444" spans="2:8" x14ac:dyDescent="0.3">
      <c r="B444" s="3" t="s">
        <v>187</v>
      </c>
      <c r="C444" s="3" t="s">
        <v>97</v>
      </c>
      <c r="D444" s="3">
        <v>100</v>
      </c>
      <c r="E444" s="3">
        <v>0.6</v>
      </c>
      <c r="F444" s="3">
        <v>9</v>
      </c>
      <c r="G444" s="3">
        <v>7.9</v>
      </c>
      <c r="H444" s="3">
        <v>120</v>
      </c>
    </row>
    <row r="445" spans="2:8" x14ac:dyDescent="0.3">
      <c r="B445" s="3" t="s">
        <v>189</v>
      </c>
      <c r="C445" s="3" t="s">
        <v>188</v>
      </c>
      <c r="D445" s="5">
        <v>250</v>
      </c>
      <c r="E445" s="3">
        <v>3.9</v>
      </c>
      <c r="F445" s="3">
        <v>7.8</v>
      </c>
      <c r="G445" s="3">
        <v>12.3</v>
      </c>
      <c r="H445" s="3">
        <v>163.80000000000001</v>
      </c>
    </row>
    <row r="446" spans="2:8" x14ac:dyDescent="0.3">
      <c r="B446" s="3" t="s">
        <v>191</v>
      </c>
      <c r="C446" s="3" t="s">
        <v>220</v>
      </c>
      <c r="D446" s="3">
        <v>120</v>
      </c>
      <c r="E446" s="3">
        <v>6.2</v>
      </c>
      <c r="F446" s="3">
        <v>6.1</v>
      </c>
      <c r="G446" s="3">
        <v>15.3</v>
      </c>
      <c r="H446" s="3">
        <v>136</v>
      </c>
    </row>
    <row r="447" spans="2:8" x14ac:dyDescent="0.3">
      <c r="B447" s="3" t="s">
        <v>2</v>
      </c>
      <c r="C447" s="3" t="s">
        <v>91</v>
      </c>
      <c r="D447" s="3">
        <v>180</v>
      </c>
      <c r="E447" s="3">
        <v>5.04</v>
      </c>
      <c r="F447" s="3">
        <v>9.84</v>
      </c>
      <c r="G447" s="3">
        <v>26.8</v>
      </c>
      <c r="H447" s="3">
        <v>242.4</v>
      </c>
    </row>
    <row r="448" spans="2:8" x14ac:dyDescent="0.3">
      <c r="B448" s="3" t="s">
        <v>2</v>
      </c>
      <c r="C448" s="3" t="s">
        <v>9</v>
      </c>
      <c r="D448" s="3">
        <v>200</v>
      </c>
      <c r="E448" s="3">
        <v>0.3</v>
      </c>
      <c r="F448" s="3">
        <v>0</v>
      </c>
      <c r="G448" s="3">
        <v>16</v>
      </c>
      <c r="H448" s="3">
        <v>83</v>
      </c>
    </row>
    <row r="449" spans="2:8" x14ac:dyDescent="0.3">
      <c r="B449" s="3"/>
      <c r="C449" s="3" t="s">
        <v>67</v>
      </c>
      <c r="D449" s="3">
        <v>80</v>
      </c>
      <c r="E449" s="3">
        <v>6.08</v>
      </c>
      <c r="F449" s="3">
        <v>0.64</v>
      </c>
      <c r="G449" s="3">
        <v>36</v>
      </c>
      <c r="H449" s="3">
        <v>187.52</v>
      </c>
    </row>
    <row r="450" spans="2:8" x14ac:dyDescent="0.3">
      <c r="B450" s="3"/>
      <c r="C450" s="3" t="s">
        <v>10</v>
      </c>
      <c r="D450" s="3">
        <v>60</v>
      </c>
      <c r="E450" s="3">
        <v>3.96</v>
      </c>
      <c r="F450" s="3">
        <v>0.72</v>
      </c>
      <c r="G450" s="3">
        <v>36</v>
      </c>
      <c r="H450" s="3">
        <v>124</v>
      </c>
    </row>
    <row r="451" spans="2:8" x14ac:dyDescent="0.3">
      <c r="B451" s="3"/>
      <c r="C451" s="9" t="s">
        <v>70</v>
      </c>
      <c r="D451" s="9">
        <f>D444+D445+D446+D447+D448+D449+D450</f>
        <v>990</v>
      </c>
      <c r="E451" s="9">
        <f>E444+E445+E446+E447+E448+E449+E450</f>
        <v>26.08</v>
      </c>
      <c r="F451" s="9">
        <f>F444+F445+F446+F447+F448+F449+F450</f>
        <v>34.099999999999994</v>
      </c>
      <c r="G451" s="9">
        <f>G444+G445+G446+G447+G448+G449+G450</f>
        <v>150.30000000000001</v>
      </c>
      <c r="H451" s="9">
        <f>H444+H445+H446+H447+H448+H449+H450</f>
        <v>1056.72</v>
      </c>
    </row>
    <row r="452" spans="2:8" x14ac:dyDescent="0.3">
      <c r="B452" s="3"/>
      <c r="C452" s="10" t="s">
        <v>11</v>
      </c>
      <c r="D452" s="3"/>
      <c r="E452" s="3"/>
      <c r="F452" s="3"/>
      <c r="G452" s="3"/>
      <c r="H452" s="3"/>
    </row>
    <row r="453" spans="2:8" x14ac:dyDescent="0.3">
      <c r="B453" s="3" t="s">
        <v>2</v>
      </c>
      <c r="C453" s="3" t="s">
        <v>92</v>
      </c>
      <c r="D453" s="3">
        <v>75</v>
      </c>
      <c r="E453" s="3">
        <v>10.8</v>
      </c>
      <c r="F453" s="3">
        <v>12</v>
      </c>
      <c r="G453" s="3">
        <v>23.5</v>
      </c>
      <c r="H453" s="3">
        <v>227</v>
      </c>
    </row>
    <row r="454" spans="2:8" x14ac:dyDescent="0.3">
      <c r="B454" s="3"/>
      <c r="C454" s="3" t="s">
        <v>15</v>
      </c>
      <c r="D454" s="3">
        <v>200</v>
      </c>
      <c r="E454" s="3">
        <v>0.3</v>
      </c>
      <c r="F454" s="3">
        <v>0</v>
      </c>
      <c r="G454" s="3">
        <v>20.2</v>
      </c>
      <c r="H454" s="3">
        <v>92</v>
      </c>
    </row>
    <row r="455" spans="2:8" x14ac:dyDescent="0.3">
      <c r="B455" s="3"/>
      <c r="C455" s="3" t="s">
        <v>5</v>
      </c>
      <c r="D455" s="3">
        <v>100</v>
      </c>
      <c r="E455" s="3">
        <v>0.3</v>
      </c>
      <c r="F455" s="3">
        <v>0</v>
      </c>
      <c r="G455" s="3">
        <v>7</v>
      </c>
      <c r="H455" s="3">
        <v>35</v>
      </c>
    </row>
    <row r="456" spans="2:8" x14ac:dyDescent="0.3">
      <c r="B456" s="3"/>
      <c r="C456" s="9" t="s">
        <v>70</v>
      </c>
      <c r="D456" s="9">
        <f>D453+D454+D455</f>
        <v>375</v>
      </c>
      <c r="E456" s="9">
        <f>E453+E454+E455</f>
        <v>11.400000000000002</v>
      </c>
      <c r="F456" s="9">
        <f>F453+F454+F455</f>
        <v>12</v>
      </c>
      <c r="G456" s="9">
        <f>G453+G454+G455</f>
        <v>50.7</v>
      </c>
      <c r="H456" s="9">
        <f>H453+H454+H455</f>
        <v>354</v>
      </c>
    </row>
    <row r="457" spans="2:8" x14ac:dyDescent="0.3">
      <c r="B457" s="3"/>
      <c r="C457" s="10" t="s">
        <v>12</v>
      </c>
      <c r="D457" s="3"/>
      <c r="E457" s="3"/>
      <c r="F457" s="3"/>
      <c r="G457" s="3"/>
      <c r="H457" s="3"/>
    </row>
    <row r="458" spans="2:8" x14ac:dyDescent="0.3">
      <c r="B458" s="3" t="s">
        <v>144</v>
      </c>
      <c r="C458" s="6" t="s">
        <v>68</v>
      </c>
      <c r="D458" s="3">
        <v>20</v>
      </c>
      <c r="E458" s="3">
        <v>4.6399999999999997</v>
      </c>
      <c r="F458" s="3">
        <v>5.9</v>
      </c>
      <c r="G458" s="3">
        <v>0</v>
      </c>
      <c r="H458" s="3">
        <v>72.8</v>
      </c>
    </row>
    <row r="459" spans="2:8" x14ac:dyDescent="0.3">
      <c r="B459" s="3" t="s">
        <v>207</v>
      </c>
      <c r="C459" s="3" t="s">
        <v>203</v>
      </c>
      <c r="D459" s="5">
        <v>100</v>
      </c>
      <c r="E459" s="3">
        <v>3.8</v>
      </c>
      <c r="F459" s="3">
        <v>9.3000000000000007</v>
      </c>
      <c r="G459" s="3">
        <v>6.32</v>
      </c>
      <c r="H459" s="3">
        <v>128</v>
      </c>
    </row>
    <row r="460" spans="2:8" x14ac:dyDescent="0.3">
      <c r="B460" s="3" t="s">
        <v>164</v>
      </c>
      <c r="C460" s="3" t="s">
        <v>56</v>
      </c>
      <c r="D460" s="3">
        <v>180</v>
      </c>
      <c r="E460" s="3">
        <v>9.6999999999999993</v>
      </c>
      <c r="F460" s="3">
        <v>6.74</v>
      </c>
      <c r="G460" s="3">
        <v>23.6</v>
      </c>
      <c r="H460" s="3">
        <v>284.54000000000002</v>
      </c>
    </row>
    <row r="461" spans="2:8" x14ac:dyDescent="0.3">
      <c r="B461" s="3" t="s">
        <v>121</v>
      </c>
      <c r="C461" s="3" t="s">
        <v>13</v>
      </c>
      <c r="D461" s="3">
        <v>200</v>
      </c>
      <c r="E461" s="3">
        <v>0.2</v>
      </c>
      <c r="F461" s="3">
        <v>0</v>
      </c>
      <c r="G461" s="3">
        <v>6.5</v>
      </c>
      <c r="H461" s="3">
        <v>28</v>
      </c>
    </row>
    <row r="462" spans="2:8" x14ac:dyDescent="0.3">
      <c r="B462" s="3"/>
      <c r="C462" s="3" t="s">
        <v>67</v>
      </c>
      <c r="D462" s="3">
        <v>80</v>
      </c>
      <c r="E462" s="3">
        <v>6.08</v>
      </c>
      <c r="F462" s="3">
        <v>0.64</v>
      </c>
      <c r="G462" s="3">
        <v>36</v>
      </c>
      <c r="H462" s="3">
        <v>187.52</v>
      </c>
    </row>
    <row r="463" spans="2:8" x14ac:dyDescent="0.3">
      <c r="B463" s="3"/>
      <c r="C463" s="3" t="s">
        <v>10</v>
      </c>
      <c r="D463" s="3">
        <v>30</v>
      </c>
      <c r="E463" s="3">
        <v>1.98</v>
      </c>
      <c r="F463" s="3">
        <v>0.36</v>
      </c>
      <c r="G463" s="3">
        <v>18</v>
      </c>
      <c r="H463" s="3">
        <v>62</v>
      </c>
    </row>
    <row r="464" spans="2:8" x14ac:dyDescent="0.3">
      <c r="B464" s="3"/>
      <c r="C464" s="9" t="s">
        <v>70</v>
      </c>
      <c r="D464" s="9">
        <f>D458+D459+D460+D461+D462+D463</f>
        <v>610</v>
      </c>
      <c r="E464" s="9">
        <f>E458+E459+E460+E461+E462+E463</f>
        <v>26.400000000000002</v>
      </c>
      <c r="F464" s="9">
        <f>F458+F459+F460+F461+F462+F463</f>
        <v>22.94</v>
      </c>
      <c r="G464" s="9">
        <f>G458+G459+G460+G461+G462+G463</f>
        <v>90.42</v>
      </c>
      <c r="H464" s="9">
        <f>H458+H459+H460+H461+H462+H463</f>
        <v>762.86</v>
      </c>
    </row>
    <row r="465" spans="2:8" x14ac:dyDescent="0.3">
      <c r="B465" s="3"/>
      <c r="C465" s="10" t="s">
        <v>14</v>
      </c>
      <c r="D465" s="3"/>
      <c r="E465" s="3"/>
      <c r="F465" s="3"/>
      <c r="G465" s="3"/>
      <c r="H465" s="3"/>
    </row>
    <row r="466" spans="2:8" x14ac:dyDescent="0.3">
      <c r="B466" s="3" t="s">
        <v>208</v>
      </c>
      <c r="C466" s="3" t="s">
        <v>69</v>
      </c>
      <c r="D466" s="3">
        <v>200</v>
      </c>
      <c r="E466" s="3">
        <v>3.2</v>
      </c>
      <c r="F466" s="3">
        <v>2.5</v>
      </c>
      <c r="G466" s="3">
        <v>4.4000000000000004</v>
      </c>
      <c r="H466" s="3">
        <v>53</v>
      </c>
    </row>
    <row r="467" spans="2:8" x14ac:dyDescent="0.3">
      <c r="B467" s="3"/>
      <c r="C467" s="9" t="s">
        <v>70</v>
      </c>
      <c r="D467" s="9">
        <f>D466</f>
        <v>200</v>
      </c>
      <c r="E467" s="9">
        <f>E466</f>
        <v>3.2</v>
      </c>
      <c r="F467" s="9">
        <f>F466</f>
        <v>2.5</v>
      </c>
      <c r="G467" s="9">
        <f>G466</f>
        <v>4.4000000000000004</v>
      </c>
      <c r="H467" s="9">
        <f>H466</f>
        <v>53</v>
      </c>
    </row>
    <row r="468" spans="2:8" x14ac:dyDescent="0.3">
      <c r="B468" s="3"/>
      <c r="C468" s="9" t="s">
        <v>217</v>
      </c>
      <c r="D468" s="3"/>
      <c r="E468" s="9">
        <f>E442+E451+E456+E464+E467</f>
        <v>88.38000000000001</v>
      </c>
      <c r="F468" s="9">
        <f>F442+F451+F456+F464+F467</f>
        <v>103.92999999999999</v>
      </c>
      <c r="G468" s="9">
        <f>G442+G451+G456+G464+G467</f>
        <v>397.43</v>
      </c>
      <c r="H468" s="9">
        <f>H442+H451+H456+H464+H467</f>
        <v>2928.1800000000003</v>
      </c>
    </row>
    <row r="469" spans="2:8" x14ac:dyDescent="0.3">
      <c r="B469" s="3"/>
      <c r="C469" s="10" t="s">
        <v>192</v>
      </c>
      <c r="D469" s="4"/>
      <c r="E469" s="4"/>
      <c r="F469" s="4"/>
      <c r="G469" s="4"/>
      <c r="H469" s="4"/>
    </row>
    <row r="470" spans="2:8" x14ac:dyDescent="0.3">
      <c r="B470" s="3"/>
      <c r="C470" s="10" t="s">
        <v>200</v>
      </c>
      <c r="D470" s="4"/>
      <c r="E470" s="4" t="s">
        <v>63</v>
      </c>
      <c r="F470" s="4" t="s">
        <v>64</v>
      </c>
      <c r="G470" s="4" t="s">
        <v>65</v>
      </c>
      <c r="H470" s="4" t="s">
        <v>66</v>
      </c>
    </row>
    <row r="471" spans="2:8" x14ac:dyDescent="0.3">
      <c r="B471" s="3" t="s">
        <v>218</v>
      </c>
      <c r="C471" s="3" t="s">
        <v>0</v>
      </c>
      <c r="D471" s="3">
        <v>10</v>
      </c>
      <c r="E471" s="3">
        <v>0.08</v>
      </c>
      <c r="F471" s="3">
        <v>7.25</v>
      </c>
      <c r="G471" s="3">
        <v>0.13</v>
      </c>
      <c r="H471" s="3">
        <v>66</v>
      </c>
    </row>
    <row r="472" spans="2:8" x14ac:dyDescent="0.3">
      <c r="B472" s="3" t="s">
        <v>144</v>
      </c>
      <c r="C472" s="3" t="s">
        <v>68</v>
      </c>
      <c r="D472" s="3">
        <v>20</v>
      </c>
      <c r="E472" s="3">
        <v>4.6399999999999997</v>
      </c>
      <c r="F472" s="3">
        <v>5.9</v>
      </c>
      <c r="G472" s="3">
        <v>0</v>
      </c>
      <c r="H472" s="3">
        <v>72.8</v>
      </c>
    </row>
    <row r="473" spans="2:8" x14ac:dyDescent="0.3">
      <c r="B473" s="3" t="s">
        <v>118</v>
      </c>
      <c r="C473" s="3" t="s">
        <v>214</v>
      </c>
      <c r="D473" s="5">
        <v>200</v>
      </c>
      <c r="E473" s="3">
        <v>7.9</v>
      </c>
      <c r="F473" s="3">
        <v>5.6</v>
      </c>
      <c r="G473" s="3">
        <v>30.3</v>
      </c>
      <c r="H473" s="3">
        <v>185</v>
      </c>
    </row>
    <row r="474" spans="2:8" x14ac:dyDescent="0.3">
      <c r="B474" s="3" t="s">
        <v>147</v>
      </c>
      <c r="C474" s="3" t="s">
        <v>105</v>
      </c>
      <c r="D474" s="3">
        <v>200</v>
      </c>
      <c r="E474" s="3">
        <v>1.6</v>
      </c>
      <c r="F474" s="3">
        <v>0.9</v>
      </c>
      <c r="G474" s="3">
        <v>13</v>
      </c>
      <c r="H474" s="3">
        <v>87</v>
      </c>
    </row>
    <row r="475" spans="2:8" x14ac:dyDescent="0.3">
      <c r="B475" s="3"/>
      <c r="C475" s="3" t="s">
        <v>5</v>
      </c>
      <c r="D475" s="3">
        <v>150</v>
      </c>
      <c r="E475" s="3">
        <v>0.4</v>
      </c>
      <c r="F475" s="3">
        <v>0</v>
      </c>
      <c r="G475" s="3">
        <v>9.8000000000000007</v>
      </c>
      <c r="H475" s="3">
        <v>47</v>
      </c>
    </row>
    <row r="476" spans="2:8" x14ac:dyDescent="0.3">
      <c r="B476" s="3"/>
      <c r="C476" s="3" t="s">
        <v>67</v>
      </c>
      <c r="D476" s="3">
        <v>60</v>
      </c>
      <c r="E476" s="3">
        <v>4.5599999999999996</v>
      </c>
      <c r="F476" s="3">
        <v>0.48</v>
      </c>
      <c r="G476" s="3">
        <v>26</v>
      </c>
      <c r="H476" s="3">
        <v>140.63999999999999</v>
      </c>
    </row>
    <row r="477" spans="2:8" x14ac:dyDescent="0.3">
      <c r="B477" s="3"/>
      <c r="C477" s="3" t="s">
        <v>10</v>
      </c>
      <c r="D477" s="3">
        <v>30</v>
      </c>
      <c r="E477" s="3">
        <v>1.98</v>
      </c>
      <c r="F477" s="3">
        <v>0.36</v>
      </c>
      <c r="G477" s="3">
        <v>18</v>
      </c>
      <c r="H477" s="3">
        <v>62</v>
      </c>
    </row>
    <row r="478" spans="2:8" x14ac:dyDescent="0.3">
      <c r="B478" s="3"/>
      <c r="C478" s="9" t="s">
        <v>70</v>
      </c>
      <c r="D478" s="9">
        <f>D471+D472+D473+D474+D475+D476+D477</f>
        <v>670</v>
      </c>
      <c r="E478" s="9">
        <f>E471+E472+E473+E474+E475+E476+E477</f>
        <v>21.16</v>
      </c>
      <c r="F478" s="9">
        <f>F471+F472+F473+F474+F475+F476+F477</f>
        <v>20.49</v>
      </c>
      <c r="G478" s="9">
        <f>G471+G472+G473+G474+G475+G476+G477</f>
        <v>97.23</v>
      </c>
      <c r="H478" s="9">
        <f>H471+H472+H473+H474+H475+H476+H477</f>
        <v>660.44</v>
      </c>
    </row>
    <row r="479" spans="2:8" x14ac:dyDescent="0.3">
      <c r="B479" s="3"/>
      <c r="C479" s="10" t="s">
        <v>6</v>
      </c>
      <c r="D479" s="3"/>
      <c r="E479" s="3"/>
      <c r="F479" s="3"/>
      <c r="G479" s="3"/>
      <c r="H479" s="3"/>
    </row>
    <row r="480" spans="2:8" x14ac:dyDescent="0.3">
      <c r="B480" s="3" t="s">
        <v>193</v>
      </c>
      <c r="C480" s="3" t="s">
        <v>113</v>
      </c>
      <c r="D480" s="3">
        <v>100</v>
      </c>
      <c r="E480" s="3">
        <v>0.8</v>
      </c>
      <c r="F480" s="3">
        <v>9</v>
      </c>
      <c r="G480" s="3">
        <v>3.4</v>
      </c>
      <c r="H480" s="3">
        <v>97.9</v>
      </c>
    </row>
    <row r="481" spans="2:8" x14ac:dyDescent="0.3">
      <c r="B481" s="3" t="s">
        <v>194</v>
      </c>
      <c r="C481" s="3" t="s">
        <v>93</v>
      </c>
      <c r="D481" s="5">
        <v>250</v>
      </c>
      <c r="E481" s="3">
        <v>4.34</v>
      </c>
      <c r="F481" s="3">
        <v>5.0999999999999996</v>
      </c>
      <c r="G481" s="3">
        <v>15.4</v>
      </c>
      <c r="H481" s="3">
        <v>238.2</v>
      </c>
    </row>
    <row r="482" spans="2:8" x14ac:dyDescent="0.3">
      <c r="B482" s="3" t="s">
        <v>126</v>
      </c>
      <c r="C482" s="3" t="s">
        <v>222</v>
      </c>
      <c r="D482" s="3">
        <v>280</v>
      </c>
      <c r="E482" s="3">
        <v>5.4</v>
      </c>
      <c r="F482" s="3">
        <v>15.3</v>
      </c>
      <c r="G482" s="3">
        <v>54</v>
      </c>
      <c r="H482" s="3">
        <v>341.6</v>
      </c>
    </row>
    <row r="483" spans="2:8" x14ac:dyDescent="0.3">
      <c r="B483" s="3" t="s">
        <v>204</v>
      </c>
      <c r="C483" s="3" t="s">
        <v>89</v>
      </c>
      <c r="D483" s="3">
        <v>200</v>
      </c>
      <c r="E483" s="3">
        <v>0</v>
      </c>
      <c r="F483" s="3">
        <v>0</v>
      </c>
      <c r="G483" s="3">
        <v>15</v>
      </c>
      <c r="H483" s="3">
        <v>128</v>
      </c>
    </row>
    <row r="484" spans="2:8" x14ac:dyDescent="0.3">
      <c r="B484" s="3"/>
      <c r="C484" s="3" t="s">
        <v>67</v>
      </c>
      <c r="D484" s="3">
        <v>80</v>
      </c>
      <c r="E484" s="3">
        <v>6.08</v>
      </c>
      <c r="F484" s="3">
        <v>0.64</v>
      </c>
      <c r="G484" s="3">
        <v>36</v>
      </c>
      <c r="H484" s="3">
        <v>187.52</v>
      </c>
    </row>
    <row r="485" spans="2:8" x14ac:dyDescent="0.3">
      <c r="B485" s="3"/>
      <c r="C485" s="3" t="s">
        <v>10</v>
      </c>
      <c r="D485" s="3">
        <v>60</v>
      </c>
      <c r="E485" s="3">
        <v>3.96</v>
      </c>
      <c r="F485" s="3">
        <v>0.72</v>
      </c>
      <c r="G485" s="3">
        <v>36</v>
      </c>
      <c r="H485" s="3">
        <v>124</v>
      </c>
    </row>
    <row r="486" spans="2:8" x14ac:dyDescent="0.3">
      <c r="B486" s="3"/>
      <c r="C486" s="9" t="s">
        <v>70</v>
      </c>
      <c r="D486" s="9">
        <f>D480+D481+D482+D483+D484+D485</f>
        <v>970</v>
      </c>
      <c r="E486" s="9">
        <f>E480+E481+E482+E483+E484+E485</f>
        <v>20.58</v>
      </c>
      <c r="F486" s="9">
        <f>F480+F481+F482+F483+F484+F485</f>
        <v>30.759999999999998</v>
      </c>
      <c r="G486" s="9">
        <f>G480+G481+G482+G483+G484+G485</f>
        <v>159.80000000000001</v>
      </c>
      <c r="H486" s="9">
        <f>H480+H481+H482+H483+H484+H485</f>
        <v>1117.22</v>
      </c>
    </row>
    <row r="487" spans="2:8" x14ac:dyDescent="0.3">
      <c r="B487" s="3"/>
      <c r="C487" s="10" t="s">
        <v>11</v>
      </c>
      <c r="D487" s="3"/>
      <c r="E487" s="3"/>
      <c r="F487" s="3"/>
      <c r="G487" s="3"/>
      <c r="H487" s="3"/>
    </row>
    <row r="488" spans="2:8" x14ac:dyDescent="0.3">
      <c r="B488" s="3"/>
      <c r="C488" s="3" t="s">
        <v>31</v>
      </c>
      <c r="D488" s="3">
        <v>50</v>
      </c>
      <c r="E488" s="3">
        <v>3.75</v>
      </c>
      <c r="F488" s="3">
        <v>7.5</v>
      </c>
      <c r="G488" s="3">
        <v>33.5</v>
      </c>
      <c r="H488" s="3">
        <v>215</v>
      </c>
    </row>
    <row r="489" spans="2:8" x14ac:dyDescent="0.3">
      <c r="B489" s="3"/>
      <c r="C489" s="3" t="s">
        <v>15</v>
      </c>
      <c r="D489" s="3">
        <v>200</v>
      </c>
      <c r="E489" s="3">
        <v>1</v>
      </c>
      <c r="F489" s="3">
        <v>0</v>
      </c>
      <c r="G489" s="3">
        <v>16.600000000000001</v>
      </c>
      <c r="H489" s="3">
        <v>70.400000000000006</v>
      </c>
    </row>
    <row r="490" spans="2:8" x14ac:dyDescent="0.3">
      <c r="B490" s="3"/>
      <c r="C490" s="3" t="s">
        <v>5</v>
      </c>
      <c r="D490" s="3">
        <v>100</v>
      </c>
      <c r="E490" s="3">
        <v>0.3</v>
      </c>
      <c r="F490" s="3">
        <v>0</v>
      </c>
      <c r="G490" s="3">
        <v>7</v>
      </c>
      <c r="H490" s="3">
        <v>35</v>
      </c>
    </row>
    <row r="491" spans="2:8" x14ac:dyDescent="0.3">
      <c r="B491" s="3"/>
      <c r="C491" s="9" t="s">
        <v>70</v>
      </c>
      <c r="D491" s="9">
        <f>D488+D489+D490</f>
        <v>350</v>
      </c>
      <c r="E491" s="9">
        <f>E488+E489+E490</f>
        <v>5.05</v>
      </c>
      <c r="F491" s="9">
        <f>F488+F489+F490</f>
        <v>7.5</v>
      </c>
      <c r="G491" s="9">
        <f>G488+G489+G490</f>
        <v>57.1</v>
      </c>
      <c r="H491" s="9">
        <f>H488+H489+H490</f>
        <v>320.39999999999998</v>
      </c>
    </row>
    <row r="492" spans="2:8" x14ac:dyDescent="0.3">
      <c r="B492" s="3"/>
      <c r="C492" s="10" t="s">
        <v>12</v>
      </c>
      <c r="D492" s="3"/>
      <c r="E492" s="3"/>
      <c r="F492" s="3"/>
      <c r="G492" s="3"/>
      <c r="H492" s="3"/>
    </row>
    <row r="493" spans="2:8" x14ac:dyDescent="0.3">
      <c r="B493" s="3" t="s">
        <v>218</v>
      </c>
      <c r="C493" s="3" t="s">
        <v>0</v>
      </c>
      <c r="D493" s="3">
        <v>10</v>
      </c>
      <c r="E493" s="3">
        <v>0.08</v>
      </c>
      <c r="F493" s="3">
        <v>7.25</v>
      </c>
      <c r="G493" s="3">
        <v>0.13</v>
      </c>
      <c r="H493" s="3">
        <v>66</v>
      </c>
    </row>
    <row r="494" spans="2:8" x14ac:dyDescent="0.3">
      <c r="B494" s="3" t="s">
        <v>2</v>
      </c>
      <c r="C494" s="3" t="s">
        <v>114</v>
      </c>
      <c r="D494" s="3">
        <v>100</v>
      </c>
      <c r="E494" s="3">
        <v>4.2</v>
      </c>
      <c r="F494" s="3">
        <v>14.6</v>
      </c>
      <c r="G494" s="3">
        <v>74</v>
      </c>
      <c r="H494" s="3">
        <v>264</v>
      </c>
    </row>
    <row r="495" spans="2:8" x14ac:dyDescent="0.3">
      <c r="B495" s="3" t="s">
        <v>150</v>
      </c>
      <c r="C495" s="3" t="s">
        <v>77</v>
      </c>
      <c r="D495" s="3">
        <v>180</v>
      </c>
      <c r="E495" s="3">
        <v>3.17</v>
      </c>
      <c r="F495" s="3">
        <v>3.77</v>
      </c>
      <c r="G495" s="3">
        <v>10</v>
      </c>
      <c r="H495" s="3">
        <v>110</v>
      </c>
    </row>
    <row r="496" spans="2:8" x14ac:dyDescent="0.3">
      <c r="B496" s="3" t="s">
        <v>121</v>
      </c>
      <c r="C496" s="3" t="s">
        <v>13</v>
      </c>
      <c r="D496" s="3">
        <v>200</v>
      </c>
      <c r="E496" s="3">
        <v>0.2</v>
      </c>
      <c r="F496" s="3">
        <v>0</v>
      </c>
      <c r="G496" s="3">
        <v>6.5</v>
      </c>
      <c r="H496" s="3">
        <v>28</v>
      </c>
    </row>
    <row r="497" spans="2:8" x14ac:dyDescent="0.3">
      <c r="B497" s="3"/>
      <c r="C497" s="3" t="s">
        <v>67</v>
      </c>
      <c r="D497" s="3">
        <v>60</v>
      </c>
      <c r="E497" s="3">
        <v>4.5599999999999996</v>
      </c>
      <c r="F497" s="3">
        <v>0.48</v>
      </c>
      <c r="G497" s="3">
        <v>26</v>
      </c>
      <c r="H497" s="3">
        <v>140.63999999999999</v>
      </c>
    </row>
    <row r="498" spans="2:8" x14ac:dyDescent="0.3">
      <c r="B498" s="3"/>
      <c r="C498" s="3" t="s">
        <v>10</v>
      </c>
      <c r="D498" s="3">
        <v>30</v>
      </c>
      <c r="E498" s="3">
        <v>1.98</v>
      </c>
      <c r="F498" s="3">
        <v>0.36</v>
      </c>
      <c r="G498" s="3">
        <v>18</v>
      </c>
      <c r="H498" s="3">
        <v>62</v>
      </c>
    </row>
    <row r="499" spans="2:8" x14ac:dyDescent="0.3">
      <c r="B499" s="3"/>
      <c r="C499" s="9" t="s">
        <v>70</v>
      </c>
      <c r="D499" s="9">
        <f>D493+D494+D495+D496+D497+D498</f>
        <v>580</v>
      </c>
      <c r="E499" s="9">
        <f>E493+E494+E495+E496+E497+E498</f>
        <v>14.190000000000001</v>
      </c>
      <c r="F499" s="9">
        <f>F493+F494+F495+F496+F497+F498</f>
        <v>26.46</v>
      </c>
      <c r="G499" s="9">
        <f>G493+G494+G495+G496+G497+G498</f>
        <v>134.63</v>
      </c>
      <c r="H499" s="9">
        <f>H493+H494+H495+H496+H497+H498</f>
        <v>670.64</v>
      </c>
    </row>
    <row r="500" spans="2:8" x14ac:dyDescent="0.3">
      <c r="B500" s="3"/>
      <c r="C500" s="10" t="s">
        <v>14</v>
      </c>
      <c r="D500" s="3"/>
      <c r="E500" s="3"/>
      <c r="F500" s="3"/>
      <c r="G500" s="3"/>
      <c r="H500" s="3"/>
    </row>
    <row r="501" spans="2:8" x14ac:dyDescent="0.3">
      <c r="B501" s="3" t="s">
        <v>208</v>
      </c>
      <c r="C501" s="3" t="s">
        <v>69</v>
      </c>
      <c r="D501" s="3">
        <v>200</v>
      </c>
      <c r="E501" s="3">
        <v>3.2</v>
      </c>
      <c r="F501" s="3">
        <v>2.5</v>
      </c>
      <c r="G501" s="3">
        <v>4.4000000000000004</v>
      </c>
      <c r="H501" s="3">
        <v>53</v>
      </c>
    </row>
    <row r="502" spans="2:8" x14ac:dyDescent="0.3">
      <c r="B502" s="3"/>
      <c r="C502" s="9" t="s">
        <v>70</v>
      </c>
      <c r="D502" s="9">
        <f>D501</f>
        <v>200</v>
      </c>
      <c r="E502" s="9">
        <f>E501</f>
        <v>3.2</v>
      </c>
      <c r="F502" s="9">
        <f>F501</f>
        <v>2.5</v>
      </c>
      <c r="G502" s="9">
        <f>G501</f>
        <v>4.4000000000000004</v>
      </c>
      <c r="H502" s="9">
        <f>H501</f>
        <v>53</v>
      </c>
    </row>
    <row r="503" spans="2:8" x14ac:dyDescent="0.3">
      <c r="B503" s="3"/>
      <c r="C503" s="9" t="s">
        <v>217</v>
      </c>
      <c r="D503" s="3"/>
      <c r="E503" s="9">
        <f>E478+E486+E491+E499+E502</f>
        <v>64.179999999999993</v>
      </c>
      <c r="F503" s="9">
        <f>F478+F486+F491+F499+F502</f>
        <v>87.710000000000008</v>
      </c>
      <c r="G503" s="9">
        <f>G478+G486+G491+G499+G502</f>
        <v>453.16</v>
      </c>
      <c r="H503" s="9">
        <f>H478+H486+H491+H499+H502</f>
        <v>2821.7</v>
      </c>
    </row>
    <row r="504" spans="2:8" x14ac:dyDescent="0.3">
      <c r="B504" s="3"/>
      <c r="C504" s="9" t="s">
        <v>95</v>
      </c>
      <c r="D504" s="3"/>
      <c r="E504" s="14">
        <f>SUM(E40+E76+E113+E149+E185+E220+E255+E291+E326+E362+E398+E432+E468+E503)</f>
        <v>1261.3300000000002</v>
      </c>
      <c r="F504" s="14">
        <f>SUM(F40+F76+F113+F149+F185+F220+F255+F291+F326+F362+F398+F432+F468+F503)</f>
        <v>1287.3300000000002</v>
      </c>
      <c r="G504" s="14">
        <f>SUM(G40+G76+G113+G149+G185+G220+G255+G291+G326+G362+G398+G432+G468+G503)</f>
        <v>5361.6600000000008</v>
      </c>
      <c r="H504" s="14">
        <f>SUM(H40+H76+H113+H149+H185+H220+H255+H291+H326+H362+H398+H432+H468+H503)</f>
        <v>38079.33</v>
      </c>
    </row>
    <row r="505" spans="2:8" x14ac:dyDescent="0.3">
      <c r="B505" s="3"/>
      <c r="C505" s="9" t="s">
        <v>96</v>
      </c>
      <c r="D505" s="3"/>
      <c r="E505" s="10">
        <f>SUM(E504/14)</f>
        <v>90.095000000000013</v>
      </c>
      <c r="F505" s="10">
        <f>SUM(F504/14)</f>
        <v>91.952142857142874</v>
      </c>
      <c r="G505" s="10">
        <f>SUM(G504/14)</f>
        <v>382.97571428571433</v>
      </c>
      <c r="H505" s="10">
        <f>SUM(H504/14)</f>
        <v>2719.9521428571429</v>
      </c>
    </row>
    <row r="506" spans="2:8" x14ac:dyDescent="0.3">
      <c r="B506" s="3"/>
      <c r="C506" s="3"/>
      <c r="D506" s="3"/>
      <c r="E506" s="3"/>
      <c r="F506" s="3"/>
      <c r="G506" s="3"/>
      <c r="H506" s="3"/>
    </row>
    <row r="602" spans="2:2" x14ac:dyDescent="0.3">
      <c r="B602" s="1"/>
    </row>
    <row r="635" spans="2:2" x14ac:dyDescent="0.3">
      <c r="B635" s="1"/>
    </row>
    <row r="667" spans="2:2" x14ac:dyDescent="0.3">
      <c r="B667" s="1"/>
    </row>
    <row r="698" spans="2:2" x14ac:dyDescent="0.3">
      <c r="B698" s="1"/>
    </row>
    <row r="729" spans="2:2" x14ac:dyDescent="0.3">
      <c r="B729" s="1"/>
    </row>
    <row r="761" spans="2:2" x14ac:dyDescent="0.3">
      <c r="B761" s="1"/>
    </row>
    <row r="793" spans="2:2" x14ac:dyDescent="0.3">
      <c r="B793" s="1"/>
    </row>
    <row r="825" spans="2:2" x14ac:dyDescent="0.3">
      <c r="B825" s="1"/>
    </row>
    <row r="858" spans="2:2" x14ac:dyDescent="0.3">
      <c r="B858" s="1"/>
    </row>
    <row r="888" spans="2:2" x14ac:dyDescent="0.3">
      <c r="B888" s="1"/>
    </row>
    <row r="920" spans="2:2" x14ac:dyDescent="0.3">
      <c r="B920" s="1"/>
    </row>
    <row r="951" spans="2:2" x14ac:dyDescent="0.3">
      <c r="B951" s="1"/>
    </row>
    <row r="952" spans="2:2" x14ac:dyDescent="0.3">
      <c r="B952" s="1"/>
    </row>
    <row r="953" spans="2:2" x14ac:dyDescent="0.3">
      <c r="B953" s="1"/>
    </row>
    <row r="954" spans="2:2" x14ac:dyDescent="0.3">
      <c r="B954" s="1"/>
    </row>
  </sheetData>
  <pageMargins left="0.51181102362204722" right="0.62992125984251968" top="0.59055118110236227" bottom="0.51181102362204722" header="0.31496062992125984" footer="0.31496062992125984"/>
  <pageSetup paperSize="9" scale="60" fitToHeight="3" orientation="landscape" verticalDpi="300" r:id="rId1"/>
  <rowBreaks count="17" manualBreakCount="17">
    <brk id="40" max="7" man="1"/>
    <brk id="76" max="7" man="1"/>
    <brk id="113" max="7" man="1"/>
    <brk id="149" max="7" man="1"/>
    <brk id="185" max="7" man="1"/>
    <brk id="220" max="7" man="1"/>
    <brk id="255" max="7" man="1"/>
    <brk id="291" max="7" man="1"/>
    <brk id="326" max="7" man="1"/>
    <brk id="362" max="7" man="1"/>
    <brk id="398" max="7" man="1"/>
    <brk id="432" max="7" man="1"/>
    <brk id="468" max="7" man="1"/>
    <brk id="547" max="7" man="1"/>
    <brk id="559" max="7" man="1"/>
    <brk id="576" max="7" man="1"/>
    <brk id="608" max="7" man="1"/>
  </row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5-10кл.</vt:lpstr>
      <vt:lpstr>'март 5-10кл.'!Область_печати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</cp:lastModifiedBy>
  <cp:lastPrinted>2025-02-10T05:48:52Z</cp:lastPrinted>
  <dcterms:created xsi:type="dcterms:W3CDTF">2021-02-04T06:33:34Z</dcterms:created>
  <dcterms:modified xsi:type="dcterms:W3CDTF">2025-02-28T05:10:26Z</dcterms:modified>
</cp:coreProperties>
</file>